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P:\Services\Ecole_Doctorale\ED SPIM\FINANCES\Procédures finances\UTBM\Formulaires\"/>
    </mc:Choice>
  </mc:AlternateContent>
  <xr:revisionPtr revIDLastSave="0" documentId="8_{2BCC09FC-7D24-407A-88FC-0ED2952AAD7E}" xr6:coauthVersionLast="47" xr6:coauthVersionMax="47" xr10:uidLastSave="{00000000-0000-0000-0000-000000000000}"/>
  <bookViews>
    <workbookView xWindow="-108" yWindow="-108" windowWidth="41496" windowHeight="16776" tabRatio="368" xr2:uid="{F225F947-944C-4ACA-A03B-3415FF35FBC3}"/>
  </bookViews>
  <sheets>
    <sheet name="ODMFRANCE" sheetId="1" r:id="rId1"/>
    <sheet name="Remboursement" sheetId="5" r:id="rId2"/>
    <sheet name="Véhicules" sheetId="4" r:id="rId3"/>
  </sheets>
  <externalReferences>
    <externalReference r:id="rId4"/>
  </externalReferences>
  <definedNames>
    <definedName name="departdate">'[1]ODM FRANCE'!$I$20</definedName>
    <definedName name="departheure">'[1]ODM FRANCE'!$M$20</definedName>
    <definedName name="lieu">'[1]ODM FRANCE'!$H$11</definedName>
    <definedName name="nom">'[1]ODM FRANCE'!$N$6</definedName>
    <definedName name="retourdate">'[1]ODM FRANCE'!$Y$20</definedName>
    <definedName name="retourheure">'[1]ODM FRANCE'!$AC$20</definedName>
    <definedName name="Z_F6E6C004_CB15_42D5_92DB_F73574763CE9_.wvu.PrintArea" localSheetId="0" hidden="1">ODMFRANCE!$A$1:$BF$51</definedName>
    <definedName name="Z_F6E6C004_CB15_42D5_92DB_F73574763CE9_.wvu.PrintArea" localSheetId="2" hidden="1">Véhicules!$A$7:$J$40</definedName>
    <definedName name="_xlnm.Print_Area" localSheetId="0">ODMFRANCE!$A$1:$BE$51</definedName>
    <definedName name="_xlnm.Print_Area" localSheetId="2">Véhicules!$A$1:$J$41</definedName>
  </definedNames>
  <calcPr calcId="191028"/>
  <customWorkbookViews>
    <customWorkbookView name="G.Montavon - Affichage personnalisé" guid="{F6E6C004-CB15-42D5-92DB-F73574763CE9}" mergeInterval="0" personalView="1" maximized="1" xWindow="-1288" yWindow="48" windowWidth="1296" windowHeight="1000" tabRatio="485" activeSheetId="4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4" i="5" l="1"/>
  <c r="X16" i="5"/>
  <c r="X14" i="5"/>
  <c r="N18" i="5"/>
  <c r="N16" i="5"/>
  <c r="N14" i="5"/>
  <c r="C32" i="4"/>
  <c r="AT17" i="5"/>
  <c r="C4" i="4"/>
  <c r="Z23" i="1"/>
  <c r="J23" i="1"/>
  <c r="H8" i="5"/>
  <c r="A8" i="5"/>
  <c r="AV8" i="5"/>
  <c r="AV7" i="5"/>
  <c r="AK8" i="5"/>
  <c r="AK7" i="5"/>
  <c r="AM6" i="5"/>
  <c r="A7" i="5"/>
  <c r="AC30" i="5"/>
  <c r="J26" i="4"/>
  <c r="J27" i="4"/>
  <c r="J28" i="4"/>
  <c r="J29" i="4"/>
  <c r="J30" i="4"/>
  <c r="J31" i="4"/>
  <c r="J32" i="4"/>
  <c r="J33" i="4"/>
  <c r="J34" i="4"/>
  <c r="J35" i="4"/>
  <c r="J36" i="4"/>
  <c r="J39" i="4"/>
  <c r="AT22" i="5"/>
  <c r="AP19" i="1"/>
  <c r="AA41" i="1"/>
  <c r="R43" i="1"/>
  <c r="X30" i="5"/>
  <c r="N30" i="5"/>
  <c r="AV30" i="5"/>
  <c r="BB13" i="1"/>
  <c r="BB15" i="1"/>
</calcChain>
</file>

<file path=xl/sharedStrings.xml><?xml version="1.0" encoding="utf-8"?>
<sst xmlns="http://schemas.openxmlformats.org/spreadsheetml/2006/main" count="172" uniqueCount="144">
  <si>
    <t>ORDRE DE MISSION - AGENTS (et DOCTORANTS)</t>
  </si>
  <si>
    <r>
      <t xml:space="preserve">pour les déplacements en </t>
    </r>
    <r>
      <rPr>
        <b/>
        <sz val="14"/>
        <rFont val="Calibri"/>
        <family val="2"/>
      </rPr>
      <t>F R A N C E</t>
    </r>
    <r>
      <rPr>
        <sz val="14"/>
        <rFont val="Calibri"/>
        <family val="2"/>
      </rPr>
      <t xml:space="preserve">  Métropolitaine</t>
    </r>
    <r>
      <rPr>
        <sz val="14"/>
        <rFont val="Calibri"/>
        <family val="2"/>
      </rPr>
      <t>, Outre Mer, Monaco</t>
    </r>
  </si>
  <si>
    <r>
      <t xml:space="preserve">A remplir impérativement avant chaque mission - </t>
    </r>
    <r>
      <rPr>
        <b/>
        <sz val="10"/>
        <color indexed="10"/>
        <rFont val="Calibri"/>
        <family val="2"/>
      </rPr>
      <t>Y joindre tout élément d'aide à la décision (convocation, note de présentation du projet, …)</t>
    </r>
  </si>
  <si>
    <t>NOM, Prénom de l'agent :</t>
  </si>
  <si>
    <t>Imputation budgétaire</t>
  </si>
  <si>
    <t>Frais de déplacement</t>
  </si>
  <si>
    <t>Frais de séjour</t>
  </si>
  <si>
    <t>La mission</t>
  </si>
  <si>
    <t>SO</t>
  </si>
  <si>
    <t>N°EOTP - NOM</t>
  </si>
  <si>
    <t>Lieu de la mission</t>
  </si>
  <si>
    <t>Code postal</t>
  </si>
  <si>
    <t>ESTIMATION DU COUT DE LA MISSION</t>
  </si>
  <si>
    <t xml:space="preserve">Motif de la mission </t>
  </si>
  <si>
    <t>Frais à prévoir</t>
  </si>
  <si>
    <t>cliquer sur ce lien pour l'aide au calcul</t>
  </si>
  <si>
    <t>Frais payés au préalable par l'UTBM (portail SNCF/bon de commande)</t>
  </si>
  <si>
    <t>Via :</t>
  </si>
  <si>
    <t>TOTAL coût de la mission</t>
  </si>
  <si>
    <t>TOTAL</t>
  </si>
  <si>
    <t>Lieu de DEPART</t>
  </si>
  <si>
    <t>Date</t>
  </si>
  <si>
    <t>Heure</t>
  </si>
  <si>
    <t>Lieu de RETOUR</t>
  </si>
  <si>
    <r>
      <t xml:space="preserve">Signature du demandeur </t>
    </r>
    <r>
      <rPr>
        <b/>
        <sz val="14"/>
        <color indexed="62"/>
        <rFont val="Wingdings 2"/>
        <family val="1"/>
        <charset val="2"/>
      </rPr>
      <t>u</t>
    </r>
  </si>
  <si>
    <t xml:space="preserve">L'agent autorisé à utiliser un véhicule atteste posséder un permis de conduire valide. Si l'agent utilise son véhicule personnel, il atteste également avoir souscrit une assurance couvrant ses trajets professionnels et personnels
</t>
  </si>
  <si>
    <t>Indication dates si périodes personnelles :</t>
  </si>
  <si>
    <t>du</t>
  </si>
  <si>
    <t>à</t>
  </si>
  <si>
    <t>h</t>
  </si>
  <si>
    <t>au</t>
  </si>
  <si>
    <t>Date :</t>
  </si>
  <si>
    <t>Signature :</t>
  </si>
  <si>
    <t>Le moyen de transport</t>
  </si>
  <si>
    <r>
      <t xml:space="preserve">VISAS structurels et financiers </t>
    </r>
    <r>
      <rPr>
        <b/>
        <sz val="14"/>
        <color indexed="62"/>
        <rFont val="Wingdings 2"/>
        <family val="1"/>
        <charset val="2"/>
      </rPr>
      <t>v</t>
    </r>
  </si>
  <si>
    <t>Transport ferroviaire</t>
  </si>
  <si>
    <t>Transport aérien ou maritime</t>
  </si>
  <si>
    <t>Enseignants &amp; Enseignants-Chercheurs</t>
  </si>
  <si>
    <t>Responsable de structure/projet</t>
  </si>
  <si>
    <t>Responsable SO/EOTP</t>
  </si>
  <si>
    <t xml:space="preserve">NOM : </t>
  </si>
  <si>
    <t>Transport terrestre</t>
  </si>
  <si>
    <t>Biatss</t>
  </si>
  <si>
    <t>Responsable hiérarchique</t>
  </si>
  <si>
    <t>Le séjour et les autres frais</t>
  </si>
  <si>
    <t>choisir</t>
  </si>
  <si>
    <r>
      <t xml:space="preserve">Autorisation de déplacement </t>
    </r>
    <r>
      <rPr>
        <b/>
        <sz val="16"/>
        <color indexed="62"/>
        <rFont val="Wingdings 2"/>
        <family val="1"/>
        <charset val="2"/>
      </rPr>
      <t>w</t>
    </r>
  </si>
  <si>
    <t>pas de transport en commun dans la ville</t>
  </si>
  <si>
    <t>L'ordonnateur* ou par délégation, le responsable CRB</t>
  </si>
  <si>
    <t>transport de matériel fragile</t>
  </si>
  <si>
    <t>transport de matériel lourd ou encombrant</t>
  </si>
  <si>
    <t>NOM :</t>
  </si>
  <si>
    <t>handicap</t>
  </si>
  <si>
    <t>DATE :</t>
  </si>
  <si>
    <t>Remarques complémentaires de l'agent pour aider à la décision :</t>
  </si>
  <si>
    <t xml:space="preserve">Observations et/ou réserves : </t>
  </si>
  <si>
    <t>* c'est le directeur ou le DGS qui signent impérativement lorsque l'agent est le responsable CRB</t>
  </si>
  <si>
    <t>Demande d'avance des frais de mission en F R A N C E</t>
  </si>
  <si>
    <t>Demande de remboursement des frais de mission en F R A N C E</t>
  </si>
  <si>
    <t>(joindre l'ordre de mission signé et les justificatifs correspondants)</t>
  </si>
  <si>
    <t>Nom et prénom de l'agent</t>
  </si>
  <si>
    <t>Lieu(x) de la mission :</t>
  </si>
  <si>
    <t>Date de départ :</t>
  </si>
  <si>
    <t>Heure de départ :</t>
  </si>
  <si>
    <t>Date de retour :</t>
  </si>
  <si>
    <t>Heure de retour :</t>
  </si>
  <si>
    <t>HOTEL</t>
  </si>
  <si>
    <t>REPAS</t>
  </si>
  <si>
    <t>TRANSPORT &amp; AUTRES</t>
  </si>
  <si>
    <t>UTILISATION DU VEHICULE DE SERVICE ou PERSONNEL</t>
  </si>
  <si>
    <t>Nbre</t>
  </si>
  <si>
    <t>Lieu</t>
  </si>
  <si>
    <t>Montant remboursé</t>
  </si>
  <si>
    <t>(a)</t>
  </si>
  <si>
    <t>Montant facture</t>
  </si>
  <si>
    <t>Désignation</t>
  </si>
  <si>
    <t>Remarques</t>
  </si>
  <si>
    <t>Paris</t>
  </si>
  <si>
    <t>Paris, Communes de la métropôle du Grand Paris, Autres villes</t>
  </si>
  <si>
    <t>Cliquer sur ce lien pour entrer les données de calcul du rembt sur la base km</t>
  </si>
  <si>
    <t>Communes de la métropôle du Grand Paris (b), Marseille, Lyon, Toulouse, Nice, Nantes, Montpellier, Strasbourg, Bordeaux, Lille, Rennes, DOM, COM</t>
  </si>
  <si>
    <t>Nouvelle Calédonie, Wallis et Futuma, Polynésie française</t>
  </si>
  <si>
    <t>Autres villes</t>
  </si>
  <si>
    <t>Cliquer sur ce lien pour entrer les données de calcul du rembt sur la base SNCF 2</t>
  </si>
  <si>
    <t>Cliquer sur ce lien pour entrer les données de calcul pour l'usage du véhicule de service</t>
  </si>
  <si>
    <t>Coût estimé de la mission :</t>
  </si>
  <si>
    <t>Le demandeur</t>
  </si>
  <si>
    <t>Le service Financier</t>
  </si>
  <si>
    <t xml:space="preserve">Je, soussigné(e) demande le remboursement des frais indiqués, 
atteste sur l'honneur l'exactitude de ces renseignements et m'engage à conserver les justificatifs durant le délai légal d'un an.   Date et signature :
</t>
  </si>
  <si>
    <t>Le responsable du service financier par délégation de l'ordonnateur : Bon pour remboursement  - Signature :</t>
  </si>
  <si>
    <t>ou par délégation, (voir ODM)
RESERVES : ne pas rembourser :
Signature</t>
  </si>
  <si>
    <t>Réservé au service missions</t>
  </si>
  <si>
    <t>Montant à rembourser</t>
  </si>
  <si>
    <t>N° missionnaire</t>
  </si>
  <si>
    <t>(a) Indiquer un numéro et le  reporter sur le justificatif agrafé sur une feuille annexe</t>
  </si>
  <si>
    <t>N° ODM</t>
  </si>
  <si>
    <r>
      <t>(1) Code hôtel et repas :</t>
    </r>
    <r>
      <rPr>
        <b/>
        <sz val="8"/>
        <color indexed="10"/>
        <rFont val="Calibri"/>
        <family val="2"/>
      </rPr>
      <t/>
    </r>
  </si>
  <si>
    <r>
      <rPr>
        <b/>
        <sz val="8"/>
        <color indexed="10"/>
        <rFont val="Calibri"/>
        <family val="2"/>
      </rPr>
      <t>1</t>
    </r>
    <r>
      <rPr>
        <b/>
        <sz val="8"/>
        <rFont val="Calibri"/>
        <family val="2"/>
      </rPr>
      <t xml:space="preserve"> pour Paris, </t>
    </r>
    <r>
      <rPr>
        <b/>
        <sz val="8"/>
        <color indexed="10"/>
        <rFont val="Calibri"/>
        <family val="2"/>
      </rPr>
      <t>2</t>
    </r>
    <r>
      <rPr>
        <b/>
        <sz val="8"/>
        <rFont val="Calibri"/>
        <family val="2"/>
      </rPr>
      <t xml:space="preserve"> pour les communes de la métropôle du Grand Paris (b), Marseille, Lyon, Toulouse, Nice, Nantes, Montpellier, Strasbourg, Bordeaux, Lille, Rennes ; </t>
    </r>
    <r>
      <rPr>
        <b/>
        <sz val="8"/>
        <color indexed="10"/>
        <rFont val="Calibri"/>
        <family val="2"/>
      </rPr>
      <t>3</t>
    </r>
    <r>
      <rPr>
        <b/>
        <sz val="8"/>
        <rFont val="Calibri"/>
        <family val="2"/>
      </rPr>
      <t xml:space="preserve"> pour les autres</t>
    </r>
  </si>
  <si>
    <t xml:space="preserve">(2) Code repas : </t>
  </si>
  <si>
    <r>
      <rPr>
        <b/>
        <sz val="8"/>
        <color indexed="10"/>
        <rFont val="Calibri"/>
        <family val="2"/>
      </rPr>
      <t>1</t>
    </r>
    <r>
      <rPr>
        <b/>
        <sz val="8"/>
        <rFont val="Calibri"/>
        <family val="2"/>
      </rPr>
      <t xml:space="preserve"> pour Paris, </t>
    </r>
    <r>
      <rPr>
        <b/>
        <sz val="8"/>
        <color indexed="10"/>
        <rFont val="Calibri"/>
        <family val="2"/>
      </rPr>
      <t>2</t>
    </r>
    <r>
      <rPr>
        <b/>
        <sz val="8"/>
        <rFont val="Calibri"/>
        <family val="2"/>
      </rPr>
      <t xml:space="preserve"> pour autre commune, </t>
    </r>
    <r>
      <rPr>
        <b/>
        <sz val="8"/>
        <color indexed="10"/>
        <rFont val="Calibri"/>
        <family val="2"/>
      </rPr>
      <t xml:space="preserve">3 </t>
    </r>
    <r>
      <rPr>
        <b/>
        <sz val="8"/>
        <rFont val="Calibri"/>
        <family val="2"/>
      </rPr>
      <t>pour restaurant universitaire</t>
    </r>
  </si>
  <si>
    <t>(a) Indiquer un numéro et le  reporter sur le justificatif</t>
  </si>
  <si>
    <t>(b) Les communes de la métropole du Grand Paris sont les communes reprises à</t>
  </si>
  <si>
    <t xml:space="preserve"> l'article 1er du décret n° 2015-1212 du 30 septembre 2015, à l'exception de la commune de Paris </t>
  </si>
  <si>
    <t>Lors de l'utilisation d'un véhicule de service</t>
  </si>
  <si>
    <t>Nombre de kilomètres parcourus</t>
  </si>
  <si>
    <t>Refacturation interne (0,20/km)</t>
  </si>
  <si>
    <t>Lors de l'utilisation du véhicule personnel, l'ordonnateur autorise</t>
  </si>
  <si>
    <t>- soit le remboursement sur la base des indemnités kilométriques (tableau 1),</t>
  </si>
  <si>
    <t>- soit le remboursement sur la base du tarif SNCF 2ème classe (tableau 2)</t>
  </si>
  <si>
    <t xml:space="preserve">Tableau 1 : </t>
  </si>
  <si>
    <t xml:space="preserve">Tableau 2 : </t>
  </si>
  <si>
    <t>1) Complétez le nombre de kilomètres parcourus</t>
  </si>
  <si>
    <r>
      <t xml:space="preserve">1) Complétez le nombre de kilomètres parcourus </t>
    </r>
    <r>
      <rPr>
        <b/>
        <sz val="12"/>
        <rFont val="Calibri"/>
        <family val="2"/>
      </rPr>
      <t>ALLER</t>
    </r>
  </si>
  <si>
    <t>calculé sur :</t>
  </si>
  <si>
    <t>http://www.viamichelin.fr/</t>
  </si>
  <si>
    <t xml:space="preserve">2) Saisir le coéficient correspondant à la puissance fiscale  </t>
  </si>
  <si>
    <t>le calcul intègrera automatiquement le retour</t>
  </si>
  <si>
    <t>de votre véhicule, indiqué dans le tableau</t>
  </si>
  <si>
    <t>se rapprocher du service mission pour les trajets complexes</t>
  </si>
  <si>
    <t>Vous obtenez alors le montant du remboursement correspondant</t>
  </si>
  <si>
    <t>qui s'inscrit automatiquement sur la page 1 de la demande de rembt.</t>
  </si>
  <si>
    <r>
      <t xml:space="preserve">TABLEAU 1
Calcul du coût lors de l'utilisation du véhicule personnel
</t>
    </r>
    <r>
      <rPr>
        <sz val="12"/>
        <rFont val="Calibri"/>
        <family val="2"/>
      </rPr>
      <t>Base des indemnités kilométriques</t>
    </r>
  </si>
  <si>
    <r>
      <t xml:space="preserve">TABLEAU 2
Calcul du coût lors de l'utilisation du véhicule personnel
</t>
    </r>
    <r>
      <rPr>
        <sz val="12"/>
        <rFont val="Calibri"/>
        <family val="2"/>
      </rPr>
      <t>Base du tarif SNCF 2ème classe</t>
    </r>
  </si>
  <si>
    <t>JUSQU’A 2 000 KM</t>
  </si>
  <si>
    <t>DE 2001 A 10 000 KM</t>
  </si>
  <si>
    <t>AU DELA DE 10 000 KM</t>
  </si>
  <si>
    <t>paramètre</t>
  </si>
  <si>
    <t>Calcul</t>
  </si>
  <si>
    <t>(puissance fiscale du véhicule)</t>
  </si>
  <si>
    <t>coefficient à indiquer</t>
  </si>
  <si>
    <t xml:space="preserve">Distance de </t>
  </si>
  <si>
    <t>a</t>
  </si>
  <si>
    <t>b</t>
  </si>
  <si>
    <t xml:space="preserve">Mt </t>
  </si>
  <si>
    <t>De 5 CV  et moins</t>
  </si>
  <si>
    <t>De 6  et 7 CV</t>
  </si>
  <si>
    <t>De 8 CV et plus</t>
  </si>
  <si>
    <r>
      <t xml:space="preserve">(1) </t>
    </r>
    <r>
      <rPr>
        <b/>
        <sz val="8"/>
        <rFont val="Calibri"/>
        <family val="2"/>
      </rPr>
      <t>Coefficient correspondant à la puissance fiscale</t>
    </r>
  </si>
  <si>
    <t>ex. 0,29 pour 5CV et moins</t>
  </si>
  <si>
    <t>Montant du remboursement*</t>
  </si>
  <si>
    <t>(*) s'inscrit automatiquement sur la page 1 de la demande de remboursement</t>
  </si>
  <si>
    <t>(1) Couvre les frais relatifs à l'usure de la voiture et les frais de carburant</t>
  </si>
  <si>
    <r>
      <t xml:space="preserve">Nombre de kilométres parcourus </t>
    </r>
    <r>
      <rPr>
        <b/>
        <u/>
        <sz val="10"/>
        <rFont val="Calibri"/>
        <family val="2"/>
      </rPr>
      <t>ALLER</t>
    </r>
  </si>
  <si>
    <t>(1) Montant du remboursement*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</si>
</sst>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45" x14ac:knownFonts="1">
    <font>
      <sz val="10"/>
      <name val="Calibri"/>
    </font>
    <font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u/>
      <sz val="10"/>
      <color indexed="12"/>
      <name val="Calibri"/>
      <family val="2"/>
    </font>
    <font>
      <u/>
      <sz val="6"/>
      <color indexed="12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0"/>
      <color indexed="9"/>
      <name val="Calibri"/>
      <family val="2"/>
    </font>
    <font>
      <sz val="9"/>
      <name val="Franklin Gothic Book"/>
      <family val="2"/>
    </font>
    <font>
      <sz val="8"/>
      <color indexed="9"/>
      <name val="Calibri"/>
      <family val="2"/>
    </font>
    <font>
      <sz val="6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u/>
      <sz val="10"/>
      <name val="Calibri"/>
      <family val="2"/>
    </font>
    <font>
      <sz val="9"/>
      <name val="Calibri"/>
      <family val="2"/>
    </font>
    <font>
      <sz val="10"/>
      <name val="Franklin Gothic Book"/>
      <family val="2"/>
    </font>
    <font>
      <b/>
      <sz val="16"/>
      <name val="Calibri"/>
      <family val="2"/>
    </font>
    <font>
      <b/>
      <i/>
      <sz val="9"/>
      <name val="Calibri"/>
      <family val="2"/>
    </font>
    <font>
      <sz val="7"/>
      <name val="Calibri"/>
      <family val="2"/>
    </font>
    <font>
      <b/>
      <sz val="8"/>
      <color indexed="10"/>
      <name val="Calibri"/>
      <family val="2"/>
    </font>
    <font>
      <b/>
      <sz val="11"/>
      <name val="Calibri"/>
      <family val="2"/>
    </font>
    <font>
      <b/>
      <sz val="10"/>
      <color indexed="10"/>
      <name val="Calibri"/>
      <family val="2"/>
    </font>
    <font>
      <b/>
      <sz val="9"/>
      <name val="Calibri"/>
      <family val="2"/>
    </font>
    <font>
      <u/>
      <sz val="9"/>
      <color indexed="12"/>
      <name val="Calibri"/>
      <family val="2"/>
    </font>
    <font>
      <b/>
      <sz val="12"/>
      <color indexed="23"/>
      <name val="Calibri"/>
      <family val="2"/>
    </font>
    <font>
      <sz val="7"/>
      <name val="Franklin Gothic Book"/>
      <family val="2"/>
    </font>
    <font>
      <b/>
      <sz val="6"/>
      <name val="Calibri"/>
      <family val="2"/>
    </font>
    <font>
      <u/>
      <sz val="8"/>
      <color indexed="12"/>
      <name val="Calibri"/>
      <family val="2"/>
    </font>
    <font>
      <b/>
      <sz val="14"/>
      <color indexed="62"/>
      <name val="Wingdings 2"/>
      <family val="1"/>
      <charset val="2"/>
    </font>
    <font>
      <b/>
      <sz val="16"/>
      <color indexed="62"/>
      <name val="Wingdings 2"/>
      <family val="1"/>
      <charset val="2"/>
    </font>
    <font>
      <b/>
      <sz val="16"/>
      <color theme="8" tint="-0.249977111117893"/>
      <name val="Calibri"/>
      <family val="2"/>
    </font>
    <font>
      <b/>
      <sz val="14"/>
      <color theme="8" tint="-0.249977111117893"/>
      <name val="Calibri"/>
      <family val="2"/>
    </font>
    <font>
      <sz val="10"/>
      <color rgb="FFFF0000"/>
      <name val="Calibri"/>
      <family val="2"/>
    </font>
    <font>
      <sz val="8"/>
      <color theme="0"/>
      <name val="Calibri"/>
      <family val="2"/>
    </font>
    <font>
      <sz val="8"/>
      <color rgb="FFCCCCFF"/>
      <name val="Calibri"/>
      <family val="2"/>
    </font>
    <font>
      <b/>
      <sz val="14"/>
      <color rgb="FFFF0000"/>
      <name val="Calibri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2" tint="-0.24994659260841701"/>
      </right>
      <top style="thin">
        <color theme="2" tint="-0.249977111117893"/>
      </top>
      <bottom/>
      <diagonal/>
    </border>
    <border>
      <left/>
      <right style="thin">
        <color theme="2" tint="-0.24994659260841701"/>
      </right>
      <top/>
      <bottom style="thin">
        <color theme="2" tint="-0.249977111117893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19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/>
    <xf numFmtId="2" fontId="7" fillId="2" borderId="0" xfId="0" applyNumberFormat="1" applyFont="1" applyFill="1"/>
    <xf numFmtId="0" fontId="11" fillId="0" borderId="0" xfId="1" applyAlignment="1" applyProtection="1"/>
    <xf numFmtId="0" fontId="0" fillId="0" borderId="1" xfId="0" applyBorder="1" applyProtection="1">
      <protection locked="0"/>
    </xf>
    <xf numFmtId="0" fontId="0" fillId="0" borderId="0" xfId="0" applyAlignment="1">
      <alignment vertical="center"/>
    </xf>
    <xf numFmtId="0" fontId="13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vertical="top"/>
    </xf>
    <xf numFmtId="0" fontId="7" fillId="0" borderId="0" xfId="0" applyFont="1"/>
    <xf numFmtId="0" fontId="6" fillId="0" borderId="0" xfId="0" quotePrefix="1" applyFont="1"/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1" applyAlignment="1" applyProtection="1">
      <alignment horizontal="left" vertical="center"/>
    </xf>
    <xf numFmtId="0" fontId="7" fillId="0" borderId="3" xfId="0" applyFont="1" applyBorder="1"/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right" vertical="top"/>
    </xf>
    <xf numFmtId="0" fontId="11" fillId="0" borderId="0" xfId="1" applyFill="1" applyAlignment="1" applyProtection="1">
      <alignment vertical="top"/>
    </xf>
    <xf numFmtId="0" fontId="1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vertical="top"/>
    </xf>
    <xf numFmtId="164" fontId="0" fillId="2" borderId="1" xfId="0" applyNumberFormat="1" applyFill="1" applyBorder="1"/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/>
    <xf numFmtId="0" fontId="23" fillId="0" borderId="0" xfId="0" applyFont="1"/>
    <xf numFmtId="0" fontId="23" fillId="0" borderId="0" xfId="0" applyFont="1" applyProtection="1">
      <protection locked="0"/>
    </xf>
    <xf numFmtId="0" fontId="10" fillId="3" borderId="26" xfId="0" applyFont="1" applyFill="1" applyBorder="1"/>
    <xf numFmtId="0" fontId="0" fillId="3" borderId="26" xfId="0" applyFill="1" applyBorder="1"/>
    <xf numFmtId="164" fontId="0" fillId="3" borderId="26" xfId="0" applyNumberFormat="1" applyFill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10" fillId="0" borderId="26" xfId="0" applyFont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6" fillId="0" borderId="10" xfId="0" applyFont="1" applyBorder="1" applyAlignment="1">
      <alignment horizontal="righ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center" vertical="center"/>
      <protection locked="0"/>
    </xf>
    <xf numFmtId="0" fontId="35" fillId="0" borderId="0" xfId="1" applyFont="1" applyAlignment="1" applyProtection="1">
      <alignment vertical="center"/>
    </xf>
    <xf numFmtId="0" fontId="9" fillId="0" borderId="0" xfId="0" applyFont="1" applyAlignment="1">
      <alignment vertical="center"/>
    </xf>
    <xf numFmtId="0" fontId="7" fillId="0" borderId="1" xfId="2" applyFont="1" applyBorder="1" applyAlignment="1">
      <alignment horizontal="center" wrapText="1"/>
    </xf>
    <xf numFmtId="2" fontId="7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7" fillId="2" borderId="1" xfId="0" applyFont="1" applyFill="1" applyBorder="1" applyAlignment="1">
      <alignment horizontal="justify" wrapText="1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36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 textRotation="90" wrapText="1"/>
      <protection locked="0"/>
    </xf>
    <xf numFmtId="0" fontId="7" fillId="0" borderId="40" xfId="0" applyFont="1" applyBorder="1" applyAlignment="1" applyProtection="1">
      <alignment horizontal="center" vertical="center" textRotation="90" wrapText="1"/>
      <protection locked="0"/>
    </xf>
    <xf numFmtId="0" fontId="7" fillId="0" borderId="32" xfId="0" applyFont="1" applyBorder="1" applyAlignment="1" applyProtection="1">
      <alignment horizontal="center" vertical="center" textRotation="90" wrapText="1"/>
      <protection locked="0"/>
    </xf>
    <xf numFmtId="0" fontId="7" fillId="0" borderId="27" xfId="0" applyFont="1" applyBorder="1" applyAlignment="1" applyProtection="1">
      <alignment horizontal="center" vertical="center" textRotation="90" wrapText="1"/>
      <protection locked="0"/>
    </xf>
    <xf numFmtId="0" fontId="7" fillId="0" borderId="28" xfId="0" applyFont="1" applyBorder="1" applyAlignment="1" applyProtection="1">
      <alignment horizontal="center" vertical="center" textRotation="90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34" fillId="0" borderId="29" xfId="0" applyFont="1" applyBorder="1" applyAlignment="1" applyProtection="1">
      <alignment horizontal="center" vertical="center" wrapText="1"/>
      <protection locked="0"/>
    </xf>
    <xf numFmtId="0" fontId="34" fillId="0" borderId="30" xfId="0" applyFont="1" applyBorder="1" applyAlignment="1" applyProtection="1">
      <alignment horizontal="center" vertical="center" wrapText="1"/>
      <protection locked="0"/>
    </xf>
    <xf numFmtId="0" fontId="34" fillId="0" borderId="36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32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4" fillId="0" borderId="31" xfId="0" applyFont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top" wrapText="1"/>
      <protection locked="0"/>
    </xf>
    <xf numFmtId="0" fontId="18" fillId="0" borderId="30" xfId="0" applyFont="1" applyBorder="1" applyAlignment="1" applyProtection="1">
      <alignment horizontal="center" vertical="top" wrapText="1"/>
      <protection locked="0"/>
    </xf>
    <xf numFmtId="0" fontId="18" fillId="0" borderId="31" xfId="0" applyFont="1" applyBorder="1" applyAlignment="1" applyProtection="1">
      <alignment horizontal="center" vertical="top" wrapText="1"/>
      <protection locked="0"/>
    </xf>
    <xf numFmtId="0" fontId="18" fillId="0" borderId="36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40" xfId="0" applyFont="1" applyBorder="1" applyAlignment="1" applyProtection="1">
      <alignment horizontal="center" vertical="top" wrapText="1"/>
      <protection locked="0"/>
    </xf>
    <xf numFmtId="0" fontId="18" fillId="0" borderId="32" xfId="0" applyFont="1" applyBorder="1" applyAlignment="1" applyProtection="1">
      <alignment horizontal="center" vertical="top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22" fillId="0" borderId="29" xfId="0" applyFont="1" applyBorder="1" applyAlignment="1" applyProtection="1">
      <alignment horizontal="center" vertical="center" textRotation="90" wrapText="1"/>
      <protection locked="0"/>
    </xf>
    <xf numFmtId="0" fontId="22" fillId="0" borderId="30" xfId="0" applyFont="1" applyBorder="1" applyAlignment="1" applyProtection="1">
      <alignment horizontal="center" vertical="center" textRotation="90" wrapText="1"/>
      <protection locked="0"/>
    </xf>
    <xf numFmtId="0" fontId="22" fillId="0" borderId="31" xfId="0" applyFont="1" applyBorder="1" applyAlignment="1" applyProtection="1">
      <alignment horizontal="center" vertical="center" textRotation="90" wrapText="1"/>
      <protection locked="0"/>
    </xf>
    <xf numFmtId="0" fontId="22" fillId="0" borderId="36" xfId="0" applyFont="1" applyBorder="1" applyAlignment="1" applyProtection="1">
      <alignment horizontal="center" vertical="center" textRotation="90" wrapText="1"/>
      <protection locked="0"/>
    </xf>
    <xf numFmtId="0" fontId="22" fillId="0" borderId="0" xfId="0" applyFont="1" applyAlignment="1" applyProtection="1">
      <alignment horizontal="center" vertical="center" textRotation="90" wrapText="1"/>
      <protection locked="0"/>
    </xf>
    <xf numFmtId="0" fontId="22" fillId="0" borderId="40" xfId="0" applyFont="1" applyBorder="1" applyAlignment="1" applyProtection="1">
      <alignment horizontal="center" vertical="center" textRotation="90" wrapText="1"/>
      <protection locked="0"/>
    </xf>
    <xf numFmtId="0" fontId="22" fillId="0" borderId="32" xfId="0" applyFont="1" applyBorder="1" applyAlignment="1" applyProtection="1">
      <alignment horizontal="center" vertical="center" textRotation="90" wrapText="1"/>
      <protection locked="0"/>
    </xf>
    <xf numFmtId="0" fontId="22" fillId="0" borderId="27" xfId="0" applyFont="1" applyBorder="1" applyAlignment="1" applyProtection="1">
      <alignment horizontal="center" vertical="center" textRotation="90" wrapText="1"/>
      <protection locked="0"/>
    </xf>
    <xf numFmtId="0" fontId="22" fillId="0" borderId="28" xfId="0" applyFont="1" applyBorder="1" applyAlignment="1" applyProtection="1">
      <alignment horizontal="center" vertical="center" textRotation="90" wrapText="1"/>
      <protection locked="0"/>
    </xf>
    <xf numFmtId="0" fontId="38" fillId="3" borderId="33" xfId="0" applyFont="1" applyFill="1" applyBorder="1" applyAlignment="1" applyProtection="1">
      <alignment horizontal="center" vertical="center"/>
      <protection locked="0"/>
    </xf>
    <xf numFmtId="0" fontId="38" fillId="3" borderId="34" xfId="0" applyFont="1" applyFill="1" applyBorder="1" applyAlignment="1" applyProtection="1">
      <alignment horizontal="center" vertical="center"/>
      <protection locked="0"/>
    </xf>
    <xf numFmtId="0" fontId="38" fillId="3" borderId="35" xfId="0" applyFont="1" applyFill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28" fillId="0" borderId="29" xfId="0" applyFont="1" applyBorder="1" applyAlignment="1" applyProtection="1">
      <alignment horizontal="center" vertical="center" wrapText="1"/>
      <protection locked="0"/>
    </xf>
    <xf numFmtId="0" fontId="28" fillId="0" borderId="30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28" fillId="0" borderId="28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39" fillId="0" borderId="0" xfId="0" applyFont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wrapText="1" indent="1"/>
      <protection locked="0"/>
    </xf>
    <xf numFmtId="0" fontId="22" fillId="0" borderId="3" xfId="0" applyFont="1" applyBorder="1" applyAlignment="1" applyProtection="1">
      <alignment horizontal="left" vertical="center" wrapText="1" indent="1"/>
      <protection locked="0"/>
    </xf>
    <xf numFmtId="0" fontId="22" fillId="0" borderId="9" xfId="0" applyFont="1" applyBorder="1" applyAlignment="1" applyProtection="1">
      <alignment horizontal="left" vertical="center" wrapText="1" indent="1"/>
      <protection locked="0"/>
    </xf>
    <xf numFmtId="0" fontId="22" fillId="0" borderId="12" xfId="0" applyFont="1" applyBorder="1" applyAlignment="1" applyProtection="1">
      <alignment horizontal="left" vertical="center" wrapText="1" indent="1"/>
      <protection locked="0"/>
    </xf>
    <xf numFmtId="0" fontId="22" fillId="0" borderId="10" xfId="0" applyFont="1" applyBorder="1" applyAlignment="1" applyProtection="1">
      <alignment horizontal="left" vertical="center" wrapText="1" indent="1"/>
      <protection locked="0"/>
    </xf>
    <xf numFmtId="0" fontId="22" fillId="0" borderId="11" xfId="0" applyFont="1" applyBorder="1" applyAlignment="1" applyProtection="1">
      <alignment horizontal="left" vertical="center" wrapText="1" indent="1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left" vertical="center"/>
    </xf>
    <xf numFmtId="0" fontId="22" fillId="4" borderId="38" xfId="0" applyFont="1" applyFill="1" applyBorder="1" applyAlignment="1">
      <alignment horizontal="left" vertical="center"/>
    </xf>
    <xf numFmtId="0" fontId="22" fillId="4" borderId="39" xfId="0" applyFont="1" applyFill="1" applyBorder="1" applyAlignment="1">
      <alignment horizontal="lef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31" fillId="0" borderId="0" xfId="1" applyFont="1" applyAlignment="1" applyProtection="1"/>
    <xf numFmtId="0" fontId="22" fillId="0" borderId="26" xfId="0" applyFont="1" applyBorder="1" applyAlignment="1">
      <alignment horizontal="left" vertical="center"/>
    </xf>
    <xf numFmtId="164" fontId="22" fillId="0" borderId="26" xfId="0" applyNumberFormat="1" applyFont="1" applyBorder="1" applyAlignment="1">
      <alignment horizontal="center" vertical="center"/>
    </xf>
    <xf numFmtId="165" fontId="10" fillId="0" borderId="0" xfId="0" applyNumberFormat="1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22" fillId="4" borderId="26" xfId="0" applyFont="1" applyFill="1" applyBorder="1" applyAlignment="1">
      <alignment horizontal="left" vertical="center"/>
    </xf>
    <xf numFmtId="164" fontId="22" fillId="0" borderId="26" xfId="0" applyNumberFormat="1" applyFont="1" applyBorder="1" applyAlignment="1" applyProtection="1">
      <alignment horizontal="center" vertical="center"/>
      <protection locked="0"/>
    </xf>
    <xf numFmtId="14" fontId="22" fillId="0" borderId="6" xfId="0" applyNumberFormat="1" applyFont="1" applyBorder="1" applyAlignment="1" applyProtection="1">
      <alignment horizontal="center" vertical="center" wrapText="1"/>
      <protection locked="0"/>
    </xf>
    <xf numFmtId="14" fontId="22" fillId="0" borderId="7" xfId="0" applyNumberFormat="1" applyFont="1" applyBorder="1" applyAlignment="1" applyProtection="1">
      <alignment horizontal="center" vertical="center" wrapText="1"/>
      <protection locked="0"/>
    </xf>
    <xf numFmtId="14" fontId="22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left" vertical="center" wrapText="1"/>
    </xf>
    <xf numFmtId="0" fontId="2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32" fillId="0" borderId="3" xfId="0" applyFont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14" fontId="22" fillId="0" borderId="0" xfId="0" applyNumberFormat="1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9" fillId="3" borderId="29" xfId="0" applyFont="1" applyFill="1" applyBorder="1" applyAlignment="1" applyProtection="1">
      <alignment horizontal="center" vertical="center"/>
      <protection locked="0"/>
    </xf>
    <xf numFmtId="0" fontId="39" fillId="3" borderId="30" xfId="0" applyFont="1" applyFill="1" applyBorder="1" applyAlignment="1" applyProtection="1">
      <alignment horizontal="center" vertical="center"/>
      <protection locked="0"/>
    </xf>
    <xf numFmtId="0" fontId="39" fillId="3" borderId="31" xfId="0" applyFont="1" applyFill="1" applyBorder="1" applyAlignment="1" applyProtection="1">
      <alignment horizontal="center" vertical="center"/>
      <protection locked="0"/>
    </xf>
    <xf numFmtId="0" fontId="39" fillId="3" borderId="32" xfId="0" applyFont="1" applyFill="1" applyBorder="1" applyAlignment="1" applyProtection="1">
      <alignment horizontal="center" vertical="center"/>
      <protection locked="0"/>
    </xf>
    <xf numFmtId="0" fontId="39" fillId="3" borderId="27" xfId="0" applyFont="1" applyFill="1" applyBorder="1" applyAlignment="1" applyProtection="1">
      <alignment horizontal="center" vertical="center"/>
      <protection locked="0"/>
    </xf>
    <xf numFmtId="0" fontId="39" fillId="3" borderId="28" xfId="0" applyFont="1" applyFill="1" applyBorder="1" applyAlignment="1" applyProtection="1">
      <alignment horizontal="center" vertical="center"/>
      <protection locked="0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16" fillId="0" borderId="10" xfId="0" applyFont="1" applyBorder="1" applyAlignment="1" applyProtection="1">
      <alignment horizontal="left"/>
      <protection locked="0"/>
    </xf>
    <xf numFmtId="0" fontId="39" fillId="3" borderId="2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39" fillId="3" borderId="31" xfId="0" applyFont="1" applyFill="1" applyBorder="1" applyAlignment="1">
      <alignment horizontal="center" vertical="center"/>
    </xf>
    <xf numFmtId="0" fontId="39" fillId="3" borderId="32" xfId="0" applyFont="1" applyFill="1" applyBorder="1" applyAlignment="1">
      <alignment horizontal="center" vertical="center"/>
    </xf>
    <xf numFmtId="0" fontId="39" fillId="3" borderId="27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2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0" fontId="12" fillId="0" borderId="9" xfId="1" applyFont="1" applyBorder="1" applyAlignment="1" applyProtection="1">
      <alignment horizontal="center" vertical="center" wrapText="1"/>
    </xf>
    <xf numFmtId="0" fontId="12" fillId="0" borderId="12" xfId="1" applyFont="1" applyBorder="1" applyAlignment="1" applyProtection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2" fontId="7" fillId="0" borderId="6" xfId="0" applyNumberFormat="1" applyFont="1" applyBorder="1" applyAlignment="1" applyProtection="1">
      <alignment horizontal="left" vertical="center"/>
      <protection locked="0"/>
    </xf>
    <xf numFmtId="2" fontId="7" fillId="0" borderId="7" xfId="0" applyNumberFormat="1" applyFont="1" applyBorder="1" applyAlignment="1" applyProtection="1">
      <alignment horizontal="left" vertical="center"/>
      <protection locked="0"/>
    </xf>
    <xf numFmtId="2" fontId="7" fillId="0" borderId="5" xfId="0" applyNumberFormat="1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>
      <alignment horizontal="left"/>
    </xf>
    <xf numFmtId="16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horizontal="right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1" applyBorder="1" applyAlignment="1" applyProtection="1">
      <alignment vertical="center"/>
    </xf>
    <xf numFmtId="2" fontId="0" fillId="2" borderId="14" xfId="0" applyNumberFormat="1" applyFill="1" applyBorder="1" applyAlignment="1">
      <alignment horizontal="center" vertical="center"/>
    </xf>
    <xf numFmtId="2" fontId="10" fillId="2" borderId="6" xfId="0" applyNumberFormat="1" applyFont="1" applyFill="1" applyBorder="1"/>
    <xf numFmtId="0" fontId="0" fillId="2" borderId="7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42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1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43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3" fillId="0" borderId="0" xfId="0" applyFont="1" applyAlignment="1">
      <alignment horizontal="left" vertical="center" wrapText="1"/>
    </xf>
    <xf numFmtId="0" fontId="10" fillId="3" borderId="37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1" fillId="2" borderId="0" xfId="0" applyFont="1" applyFill="1" applyAlignment="1">
      <alignment horizontal="left"/>
    </xf>
    <xf numFmtId="0" fontId="4" fillId="2" borderId="1" xfId="0" applyFont="1" applyFill="1" applyBorder="1"/>
    <xf numFmtId="0" fontId="10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</cellXfs>
  <cellStyles count="3">
    <cellStyle name="Lien hypertexte" xfId="1" builtinId="8"/>
    <cellStyle name="Normal" xfId="0" builtinId="0"/>
    <cellStyle name="Normal 2" xfId="2" xr:uid="{5DF65169-2E58-474E-BE70-E4462CEBD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fmlaLink="$BG$39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fmlaLink="$BG$36" lockText="1"/>
</file>

<file path=xl/ctrlProps/ctrlProp23.xml><?xml version="1.0" encoding="utf-8"?>
<formControlPr xmlns="http://schemas.microsoft.com/office/spreadsheetml/2009/9/main" objectType="CheckBox" checked="Checked" fmlaLink="$BH$16" lockText="1"/>
</file>

<file path=xl/ctrlProps/ctrlProp24.xml><?xml version="1.0" encoding="utf-8"?>
<formControlPr xmlns="http://schemas.microsoft.com/office/spreadsheetml/2009/9/main" objectType="CheckBox" fmlaLink="$BH$18" lockText="1"/>
</file>

<file path=xl/ctrlProps/ctrlProp25.xml><?xml version="1.0" encoding="utf-8"?>
<formControlPr xmlns="http://schemas.microsoft.com/office/spreadsheetml/2009/9/main" objectType="Drop" dropLines="5" dropStyle="combo" dx="21" fmlaLink="$BG$39" fmlaRange="$BP$38:$BP$42" sel="0" val="0"/>
</file>

<file path=xl/ctrlProps/ctrlProp3.xml><?xml version="1.0" encoding="utf-8"?>
<formControlPr xmlns="http://schemas.microsoft.com/office/spreadsheetml/2009/9/main" objectType="CheckBox" fmlaLink="$BH$21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fmlaLink="$BH$22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22860</xdr:rowOff>
        </xdr:from>
        <xdr:to>
          <xdr:col>5</xdr:col>
          <xdr:colOff>0</xdr:colOff>
          <xdr:row>22</xdr:row>
          <xdr:rowOff>30480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144780</xdr:colOff>
          <xdr:row>20</xdr:row>
          <xdr:rowOff>22860</xdr:rowOff>
        </xdr:from>
        <xdr:to>
          <xdr:col>13</xdr:col>
          <xdr:colOff>7620</xdr:colOff>
          <xdr:row>22</xdr:row>
          <xdr:rowOff>30480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Résidence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0</xdr:rowOff>
        </xdr:from>
        <xdr:to>
          <xdr:col>9</xdr:col>
          <xdr:colOff>38100</xdr:colOff>
          <xdr:row>23</xdr:row>
          <xdr:rowOff>22860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pour raison personnelle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21</xdr:row>
          <xdr:rowOff>0</xdr:rowOff>
        </xdr:from>
        <xdr:to>
          <xdr:col>21</xdr:col>
          <xdr:colOff>0</xdr:colOff>
          <xdr:row>22</xdr:row>
          <xdr:rowOff>22860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121920</xdr:colOff>
          <xdr:row>21</xdr:row>
          <xdr:rowOff>0</xdr:rowOff>
        </xdr:from>
        <xdr:to>
          <xdr:col>29</xdr:col>
          <xdr:colOff>175260</xdr:colOff>
          <xdr:row>22</xdr:row>
          <xdr:rowOff>22860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Résidence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22</xdr:row>
          <xdr:rowOff>0</xdr:rowOff>
        </xdr:from>
        <xdr:to>
          <xdr:col>25</xdr:col>
          <xdr:colOff>38100</xdr:colOff>
          <xdr:row>23</xdr:row>
          <xdr:rowOff>30480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pour raison personnelle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27</xdr:row>
          <xdr:rowOff>45720</xdr:rowOff>
        </xdr:from>
        <xdr:to>
          <xdr:col>15</xdr:col>
          <xdr:colOff>114300</xdr:colOff>
          <xdr:row>28</xdr:row>
          <xdr:rowOff>144780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 2ème classe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28</xdr:row>
          <xdr:rowOff>83820</xdr:rowOff>
        </xdr:from>
        <xdr:to>
          <xdr:col>15</xdr:col>
          <xdr:colOff>114300</xdr:colOff>
          <xdr:row>30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 1ère classe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175260</xdr:colOff>
          <xdr:row>29</xdr:row>
          <xdr:rowOff>76200</xdr:rowOff>
        </xdr:from>
        <xdr:to>
          <xdr:col>31</xdr:col>
          <xdr:colOff>83820</xdr:colOff>
          <xdr:row>30</xdr:row>
          <xdr:rowOff>144780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Bateau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175260</xdr:colOff>
          <xdr:row>28</xdr:row>
          <xdr:rowOff>22860</xdr:rowOff>
        </xdr:from>
        <xdr:to>
          <xdr:col>31</xdr:col>
          <xdr:colOff>83820</xdr:colOff>
          <xdr:row>29</xdr:row>
          <xdr:rowOff>83820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Avion classe autre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175260</xdr:colOff>
          <xdr:row>26</xdr:row>
          <xdr:rowOff>83820</xdr:rowOff>
        </xdr:from>
        <xdr:to>
          <xdr:col>32</xdr:col>
          <xdr:colOff>0</xdr:colOff>
          <xdr:row>28</xdr:row>
          <xdr:rowOff>60960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Avion classe Economique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32</xdr:row>
          <xdr:rowOff>7620</xdr:rowOff>
        </xdr:from>
        <xdr:to>
          <xdr:col>15</xdr:col>
          <xdr:colOff>114300</xdr:colOff>
          <xdr:row>33</xdr:row>
          <xdr:rowOff>76200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 du parc UTBM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33</xdr:row>
          <xdr:rowOff>99060</xdr:rowOff>
        </xdr:from>
        <xdr:to>
          <xdr:col>15</xdr:col>
          <xdr:colOff>114300</xdr:colOff>
          <xdr:row>34</xdr:row>
          <xdr:rowOff>106680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 de 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32</xdr:col>
          <xdr:colOff>7620</xdr:colOff>
          <xdr:row>33</xdr:row>
          <xdr:rowOff>76200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 personnel (rembt base SNCF 2ème classe)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33</xdr:row>
          <xdr:rowOff>99060</xdr:rowOff>
        </xdr:from>
        <xdr:to>
          <xdr:col>31</xdr:col>
          <xdr:colOff>45720</xdr:colOff>
          <xdr:row>34</xdr:row>
          <xdr:rowOff>106680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 personnel (rembt base des indemnités km)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41</xdr:row>
          <xdr:rowOff>83820</xdr:rowOff>
        </xdr:from>
        <xdr:to>
          <xdr:col>11</xdr:col>
          <xdr:colOff>38100</xdr:colOff>
          <xdr:row>43</xdr:row>
          <xdr:rowOff>60960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Parking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39</xdr:row>
          <xdr:rowOff>106680</xdr:rowOff>
        </xdr:from>
        <xdr:to>
          <xdr:col>10</xdr:col>
          <xdr:colOff>121920</xdr:colOff>
          <xdr:row>41</xdr:row>
          <xdr:rowOff>76200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39</xdr:row>
          <xdr:rowOff>106680</xdr:rowOff>
        </xdr:from>
        <xdr:to>
          <xdr:col>21</xdr:col>
          <xdr:colOff>137160</xdr:colOff>
          <xdr:row>41</xdr:row>
          <xdr:rowOff>76200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Bus-métro-RER-navette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41</xdr:row>
          <xdr:rowOff>76200</xdr:rowOff>
        </xdr:from>
        <xdr:to>
          <xdr:col>16</xdr:col>
          <xdr:colOff>175260</xdr:colOff>
          <xdr:row>43</xdr:row>
          <xdr:rowOff>45720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Taxi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106680</xdr:rowOff>
        </xdr:from>
        <xdr:to>
          <xdr:col>4</xdr:col>
          <xdr:colOff>99060</xdr:colOff>
          <xdr:row>41</xdr:row>
          <xdr:rowOff>76200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Hôtel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41</xdr:row>
          <xdr:rowOff>83820</xdr:rowOff>
        </xdr:from>
        <xdr:to>
          <xdr:col>4</xdr:col>
          <xdr:colOff>144780</xdr:colOff>
          <xdr:row>43</xdr:row>
          <xdr:rowOff>60960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99060</xdr:colOff>
          <xdr:row>39</xdr:row>
          <xdr:rowOff>106680</xdr:rowOff>
        </xdr:from>
        <xdr:to>
          <xdr:col>25</xdr:col>
          <xdr:colOff>68580</xdr:colOff>
          <xdr:row>41</xdr:row>
          <xdr:rowOff>76200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16</xdr:row>
          <xdr:rowOff>83820</xdr:rowOff>
        </xdr:from>
        <xdr:to>
          <xdr:col>40</xdr:col>
          <xdr:colOff>160020</xdr:colOff>
          <xdr:row>18</xdr:row>
          <xdr:rowOff>60960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Sans frais pour l'UTBM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160020</xdr:colOff>
          <xdr:row>16</xdr:row>
          <xdr:rowOff>83820</xdr:rowOff>
        </xdr:from>
        <xdr:to>
          <xdr:col>47</xdr:col>
          <xdr:colOff>7620</xdr:colOff>
          <xdr:row>18</xdr:row>
          <xdr:rowOff>60960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Demande d'avance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160020</xdr:colOff>
          <xdr:row>41</xdr:row>
          <xdr:rowOff>83820</xdr:rowOff>
        </xdr:from>
        <xdr:to>
          <xdr:col>30</xdr:col>
          <xdr:colOff>99060</xdr:colOff>
          <xdr:row>43</xdr:row>
          <xdr:rowOff>38100</xdr:rowOff>
        </xdr:to>
        <xdr:sp macro="" textlink="">
          <xdr:nvSpPr>
            <xdr:cNvPr id="6169" name="Drop Down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9525</xdr:rowOff>
    </xdr:from>
    <xdr:to>
      <xdr:col>5</xdr:col>
      <xdr:colOff>142875</xdr:colOff>
      <xdr:row>1</xdr:row>
      <xdr:rowOff>142875</xdr:rowOff>
    </xdr:to>
    <xdr:pic>
      <xdr:nvPicPr>
        <xdr:cNvPr id="6332" name="Picture 26" descr="utbm">
          <a:extLst>
            <a:ext uri="{FF2B5EF4-FFF2-40B4-BE49-F238E27FC236}">
              <a16:creationId xmlns:a16="http://schemas.microsoft.com/office/drawing/2014/main" id="{255A3C4A-6371-4414-3B53-9F608E1C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31" b="21558"/>
        <a:stretch>
          <a:fillRect/>
        </a:stretch>
      </xdr:blipFill>
      <xdr:spPr bwMode="auto">
        <a:xfrm>
          <a:off x="9525" y="9525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32</xdr:row>
      <xdr:rowOff>0</xdr:rowOff>
    </xdr:from>
    <xdr:to>
      <xdr:col>40</xdr:col>
      <xdr:colOff>0</xdr:colOff>
      <xdr:row>32</xdr:row>
      <xdr:rowOff>9525</xdr:rowOff>
    </xdr:to>
    <xdr:sp macro="" textlink="">
      <xdr:nvSpPr>
        <xdr:cNvPr id="8662" name="Line 1">
          <a:extLst>
            <a:ext uri="{FF2B5EF4-FFF2-40B4-BE49-F238E27FC236}">
              <a16:creationId xmlns:a16="http://schemas.microsoft.com/office/drawing/2014/main" id="{B07D2B4D-C0F8-01C4-8134-62BBF3D07FA9}"/>
            </a:ext>
          </a:extLst>
        </xdr:cNvPr>
        <xdr:cNvSpPr>
          <a:spLocks noChangeShapeType="1"/>
        </xdr:cNvSpPr>
      </xdr:nvSpPr>
      <xdr:spPr bwMode="auto">
        <a:xfrm>
          <a:off x="4552950" y="5753100"/>
          <a:ext cx="4972050" cy="95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121920</xdr:colOff>
      <xdr:row>30</xdr:row>
      <xdr:rowOff>83820</xdr:rowOff>
    </xdr:from>
    <xdr:to>
      <xdr:col>38</xdr:col>
      <xdr:colOff>47627</xdr:colOff>
      <xdr:row>31</xdr:row>
      <xdr:rowOff>152300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E088E077-237D-C2D5-8048-9B7D3C897C29}"/>
            </a:ext>
          </a:extLst>
        </xdr:cNvPr>
        <xdr:cNvSpPr txBox="1"/>
      </xdr:nvSpPr>
      <xdr:spPr>
        <a:xfrm>
          <a:off x="4886325" y="5438775"/>
          <a:ext cx="42100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demande de remboursement est conforme à l'ODM</a:t>
          </a:r>
          <a:r>
            <a:rPr lang="fr-FR"/>
            <a:t> </a:t>
          </a:r>
          <a:endParaRPr lang="fr-FR" sz="1100"/>
        </a:p>
      </xdr:txBody>
    </xdr:sp>
    <xdr:clientData/>
  </xdr:twoCellAnchor>
  <xdr:twoCellAnchor>
    <xdr:from>
      <xdr:col>1</xdr:col>
      <xdr:colOff>9525</xdr:colOff>
      <xdr:row>35</xdr:row>
      <xdr:rowOff>129540</xdr:rowOff>
    </xdr:from>
    <xdr:to>
      <xdr:col>23</xdr:col>
      <xdr:colOff>180988</xdr:colOff>
      <xdr:row>39</xdr:row>
      <xdr:rowOff>55281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37A855E-A3C8-4F78-7195-260F600E9C75}"/>
            </a:ext>
          </a:extLst>
        </xdr:cNvPr>
        <xdr:cNvSpPr txBox="1"/>
      </xdr:nvSpPr>
      <xdr:spPr>
        <a:xfrm>
          <a:off x="209550" y="5848350"/>
          <a:ext cx="435292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demande de remboursement n'est pas conforme à l'ODM</a:t>
          </a:r>
          <a:r>
            <a:rPr lang="fr-FR"/>
            <a:t> </a:t>
          </a:r>
        </a:p>
        <a:p>
          <a:r>
            <a:rPr lang="fr-FR" sz="600"/>
            <a:t> </a:t>
          </a:r>
        </a:p>
        <a:p>
          <a:r>
            <a:rPr lang="fr-FR" sz="900" baseline="0"/>
            <a:t>transmission à la direction avec éléments circonstanciés.</a:t>
          </a:r>
          <a:endParaRPr lang="fr-FR" sz="900"/>
        </a:p>
      </xdr:txBody>
    </xdr:sp>
    <xdr:clientData/>
  </xdr:twoCellAnchor>
  <xdr:twoCellAnchor>
    <xdr:from>
      <xdr:col>0</xdr:col>
      <xdr:colOff>152400</xdr:colOff>
      <xdr:row>37</xdr:row>
      <xdr:rowOff>114300</xdr:rowOff>
    </xdr:from>
    <xdr:to>
      <xdr:col>23</xdr:col>
      <xdr:colOff>104775</xdr:colOff>
      <xdr:row>37</xdr:row>
      <xdr:rowOff>114300</xdr:rowOff>
    </xdr:to>
    <xdr:sp macro="" textlink="">
      <xdr:nvSpPr>
        <xdr:cNvPr id="8665" name="Line 1">
          <a:extLst>
            <a:ext uri="{FF2B5EF4-FFF2-40B4-BE49-F238E27FC236}">
              <a16:creationId xmlns:a16="http://schemas.microsoft.com/office/drawing/2014/main" id="{015D9841-86DF-C860-6C26-316BED778DAD}"/>
            </a:ext>
          </a:extLst>
        </xdr:cNvPr>
        <xdr:cNvSpPr>
          <a:spLocks noChangeShapeType="1"/>
        </xdr:cNvSpPr>
      </xdr:nvSpPr>
      <xdr:spPr bwMode="auto">
        <a:xfrm flipV="1">
          <a:off x="152400" y="6896100"/>
          <a:ext cx="542925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0</xdr:row>
      <xdr:rowOff>114300</xdr:rowOff>
    </xdr:from>
    <xdr:to>
      <xdr:col>4</xdr:col>
      <xdr:colOff>219075</xdr:colOff>
      <xdr:row>2</xdr:row>
      <xdr:rowOff>228600</xdr:rowOff>
    </xdr:to>
    <xdr:pic>
      <xdr:nvPicPr>
        <xdr:cNvPr id="8666" name="Picture 26" descr="utbm">
          <a:extLst>
            <a:ext uri="{FF2B5EF4-FFF2-40B4-BE49-F238E27FC236}">
              <a16:creationId xmlns:a16="http://schemas.microsoft.com/office/drawing/2014/main" id="{D090EBEF-C374-1165-E898-1854440B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31" b="21558"/>
        <a:stretch>
          <a:fillRect/>
        </a:stretch>
      </xdr:blipFill>
      <xdr:spPr bwMode="auto">
        <a:xfrm>
          <a:off x="152400" y="114300"/>
          <a:ext cx="10191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bm.local\racine-dfs\rep_perso_personnel\sbenzekh\Downloads\ess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DM FRANCE"/>
      <sheetName val="Feuil1"/>
      <sheetName val="REMB FRANCE p1"/>
      <sheetName val="REMB FRANCE p2"/>
      <sheetName val="Feuil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egifrance.gouv.fr/affichTexteArticle.do?cidTexte=JORFTEXT000031255615&amp;idArticle=JORFARTI000031255621&amp;categorieLien=ci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iamichelin.fr/" TargetMode="External"/><Relationship Id="rId2" Type="http://schemas.openxmlformats.org/officeDocument/2006/relationships/hyperlink" Target="http://www.viamichelin.fr/" TargetMode="External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9B49-05EB-45E5-8FA6-F486ACB05276}">
  <sheetPr>
    <pageSetUpPr fitToPage="1"/>
  </sheetPr>
  <dimension ref="A1:CV56"/>
  <sheetViews>
    <sheetView showGridLines="0" tabSelected="1" view="pageLayout" zoomScaleNormal="100" workbookViewId="0">
      <selection activeCell="CE3" sqref="CE3"/>
    </sheetView>
  </sheetViews>
  <sheetFormatPr baseColWidth="10" defaultColWidth="2.6640625" defaultRowHeight="9.9" customHeight="1" x14ac:dyDescent="0.3"/>
  <cols>
    <col min="1" max="1" width="2.44140625" style="21" customWidth="1"/>
    <col min="2" max="57" width="2.6640625" style="21" customWidth="1"/>
    <col min="58" max="58" width="2.6640625" style="20" customWidth="1"/>
    <col min="59" max="59" width="3" style="20" customWidth="1"/>
    <col min="60" max="92" width="2.6640625" style="20" customWidth="1"/>
    <col min="93" max="16384" width="2.6640625" style="21"/>
  </cols>
  <sheetData>
    <row r="1" spans="1:60" ht="24.75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</row>
    <row r="2" spans="1:60" ht="14.25" customHeight="1" x14ac:dyDescent="0.35">
      <c r="P2" s="12" t="s">
        <v>1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60" ht="9.9" customHeight="1" x14ac:dyDescent="0.3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</row>
    <row r="6" spans="1:60" ht="9.9" customHeight="1" x14ac:dyDescent="0.3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1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3"/>
      <c r="AG6" s="61"/>
      <c r="AH6" s="167" t="s">
        <v>4</v>
      </c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</row>
    <row r="7" spans="1:60" ht="9.9" customHeight="1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4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6"/>
      <c r="AG7" s="61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</row>
    <row r="8" spans="1:60" ht="9.9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178" t="s">
        <v>5</v>
      </c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 t="s">
        <v>6</v>
      </c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</row>
    <row r="9" spans="1:60" ht="9.9" customHeight="1" x14ac:dyDescent="0.3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61"/>
      <c r="AH9" s="177" t="s">
        <v>8</v>
      </c>
      <c r="AI9" s="177"/>
      <c r="AJ9" s="177"/>
      <c r="AK9" s="177"/>
      <c r="AL9" s="177"/>
      <c r="AM9" s="177" t="s">
        <v>9</v>
      </c>
      <c r="AN9" s="177"/>
      <c r="AO9" s="177"/>
      <c r="AP9" s="177"/>
      <c r="AQ9" s="177"/>
      <c r="AR9" s="177"/>
      <c r="AS9" s="177"/>
      <c r="AT9" s="177" t="s">
        <v>8</v>
      </c>
      <c r="AU9" s="177"/>
      <c r="AV9" s="177"/>
      <c r="AW9" s="177"/>
      <c r="AX9" s="177"/>
      <c r="AY9" s="177" t="s">
        <v>9</v>
      </c>
      <c r="AZ9" s="177"/>
      <c r="BA9" s="177"/>
      <c r="BB9" s="177"/>
      <c r="BC9" s="177"/>
      <c r="BD9" s="177"/>
      <c r="BE9" s="177"/>
    </row>
    <row r="10" spans="1:60" ht="9.9" customHeight="1" x14ac:dyDescent="0.3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61"/>
      <c r="AH10" s="179"/>
      <c r="AI10" s="179"/>
      <c r="AJ10" s="179"/>
      <c r="AK10" s="179"/>
      <c r="AL10" s="179"/>
      <c r="AM10" s="181"/>
      <c r="AN10" s="182"/>
      <c r="AO10" s="182"/>
      <c r="AP10" s="182"/>
      <c r="AQ10" s="182"/>
      <c r="AR10" s="182"/>
      <c r="AS10" s="183"/>
      <c r="AT10" s="179"/>
      <c r="AU10" s="179"/>
      <c r="AV10" s="179"/>
      <c r="AW10" s="179"/>
      <c r="AX10" s="179"/>
      <c r="AY10" s="181"/>
      <c r="AZ10" s="182"/>
      <c r="BA10" s="182"/>
      <c r="BB10" s="182"/>
      <c r="BC10" s="182"/>
      <c r="BD10" s="182"/>
      <c r="BE10" s="183"/>
    </row>
    <row r="11" spans="1:60" ht="9.9" customHeight="1" x14ac:dyDescent="0.3">
      <c r="A11" s="168" t="s">
        <v>10</v>
      </c>
      <c r="B11" s="168"/>
      <c r="C11" s="168"/>
      <c r="D11" s="168"/>
      <c r="E11" s="168"/>
      <c r="F11" s="168"/>
      <c r="G11" s="168"/>
      <c r="H11" s="169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1"/>
      <c r="V11" s="175" t="s">
        <v>11</v>
      </c>
      <c r="W11" s="175"/>
      <c r="X11" s="175"/>
      <c r="Y11" s="175"/>
      <c r="Z11" s="175"/>
      <c r="AA11" s="176"/>
      <c r="AB11" s="176"/>
      <c r="AC11" s="176"/>
      <c r="AD11" s="176"/>
      <c r="AE11" s="176"/>
      <c r="AF11" s="176"/>
      <c r="AG11" s="61"/>
      <c r="AH11" s="180"/>
      <c r="AI11" s="180"/>
      <c r="AJ11" s="180"/>
      <c r="AK11" s="180"/>
      <c r="AL11" s="180"/>
      <c r="AM11" s="184"/>
      <c r="AN11" s="185"/>
      <c r="AO11" s="185"/>
      <c r="AP11" s="185"/>
      <c r="AQ11" s="185"/>
      <c r="AR11" s="185"/>
      <c r="AS11" s="186"/>
      <c r="AT11" s="180"/>
      <c r="AU11" s="180"/>
      <c r="AV11" s="180"/>
      <c r="AW11" s="180"/>
      <c r="AX11" s="180"/>
      <c r="AY11" s="184"/>
      <c r="AZ11" s="185"/>
      <c r="BA11" s="185"/>
      <c r="BB11" s="185"/>
      <c r="BC11" s="185"/>
      <c r="BD11" s="185"/>
      <c r="BE11" s="186"/>
    </row>
    <row r="12" spans="1:60" ht="15.75" customHeight="1" x14ac:dyDescent="0.3">
      <c r="A12" s="168"/>
      <c r="B12" s="168"/>
      <c r="C12" s="168"/>
      <c r="D12" s="168"/>
      <c r="E12" s="168"/>
      <c r="F12" s="168"/>
      <c r="G12" s="168"/>
      <c r="H12" s="172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4"/>
      <c r="V12" s="175"/>
      <c r="W12" s="175"/>
      <c r="X12" s="175"/>
      <c r="Y12" s="175"/>
      <c r="Z12" s="175"/>
      <c r="AA12" s="176"/>
      <c r="AB12" s="176"/>
      <c r="AC12" s="176"/>
      <c r="AD12" s="176"/>
      <c r="AE12" s="176"/>
      <c r="AF12" s="176"/>
      <c r="AG12" s="61"/>
      <c r="AH12" s="187" t="s">
        <v>12</v>
      </c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</row>
    <row r="13" spans="1:60" ht="12.75" customHeight="1" x14ac:dyDescent="0.25">
      <c r="A13" s="168" t="s">
        <v>13</v>
      </c>
      <c r="B13" s="168"/>
      <c r="C13" s="168"/>
      <c r="D13" s="168"/>
      <c r="E13" s="168"/>
      <c r="F13" s="168"/>
      <c r="G13" s="168"/>
      <c r="H13" s="169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1"/>
      <c r="AG13" s="61"/>
      <c r="AH13" s="188" t="s">
        <v>14</v>
      </c>
      <c r="AI13" s="189"/>
      <c r="AJ13" s="189"/>
      <c r="AK13" s="189"/>
      <c r="AL13" s="189"/>
      <c r="AM13" s="189"/>
      <c r="AN13" s="189"/>
      <c r="AO13" s="190"/>
      <c r="AP13" s="192" t="s">
        <v>15</v>
      </c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4">
        <f>Remboursement!AV30</f>
        <v>0</v>
      </c>
      <c r="BC13" s="194"/>
      <c r="BD13" s="194"/>
      <c r="BE13" s="194"/>
    </row>
    <row r="14" spans="1:60" ht="10.5" customHeight="1" x14ac:dyDescent="0.3">
      <c r="A14" s="168"/>
      <c r="B14" s="168"/>
      <c r="C14" s="168"/>
      <c r="D14" s="168"/>
      <c r="E14" s="168"/>
      <c r="F14" s="168"/>
      <c r="G14" s="168"/>
      <c r="H14" s="172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4"/>
      <c r="AG14" s="61"/>
      <c r="AH14" s="197" t="s">
        <v>16</v>
      </c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8"/>
      <c r="BC14" s="198"/>
      <c r="BD14" s="198"/>
      <c r="BE14" s="198"/>
    </row>
    <row r="15" spans="1:60" ht="11.25" customHeight="1" x14ac:dyDescent="0.3">
      <c r="A15" s="168" t="s">
        <v>17</v>
      </c>
      <c r="B15" s="168"/>
      <c r="C15" s="168"/>
      <c r="D15" s="168"/>
      <c r="E15" s="168"/>
      <c r="F15" s="168"/>
      <c r="G15" s="168"/>
      <c r="H15" s="169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1"/>
      <c r="AG15" s="61"/>
      <c r="AH15" s="193" t="s">
        <v>18</v>
      </c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4">
        <f>BB13+BB14</f>
        <v>0</v>
      </c>
      <c r="BC15" s="194"/>
      <c r="BD15" s="194"/>
      <c r="BE15" s="194"/>
    </row>
    <row r="16" spans="1:60" ht="7.5" customHeight="1" x14ac:dyDescent="0.3">
      <c r="A16" s="168"/>
      <c r="B16" s="168"/>
      <c r="C16" s="168"/>
      <c r="D16" s="168"/>
      <c r="E16" s="168"/>
      <c r="F16" s="168"/>
      <c r="G16" s="168"/>
      <c r="H16" s="172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4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G16" s="20" t="s">
        <v>19</v>
      </c>
      <c r="BH16" s="22" t="b">
        <v>1</v>
      </c>
    </row>
    <row r="17" spans="1:100" ht="9.9" customHeight="1" x14ac:dyDescent="0.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100" ht="9.9" customHeight="1" x14ac:dyDescent="0.3">
      <c r="A18" s="177" t="s">
        <v>20</v>
      </c>
      <c r="B18" s="177"/>
      <c r="C18" s="177"/>
      <c r="D18" s="177"/>
      <c r="E18" s="177"/>
      <c r="F18" s="177"/>
      <c r="G18" s="177"/>
      <c r="H18" s="177"/>
      <c r="I18" s="177" t="s">
        <v>21</v>
      </c>
      <c r="J18" s="177"/>
      <c r="K18" s="177"/>
      <c r="L18" s="177"/>
      <c r="M18" s="177" t="s">
        <v>22</v>
      </c>
      <c r="N18" s="177"/>
      <c r="O18" s="177"/>
      <c r="P18" s="177"/>
      <c r="Q18" s="177" t="s">
        <v>23</v>
      </c>
      <c r="R18" s="177"/>
      <c r="S18" s="177"/>
      <c r="T18" s="177"/>
      <c r="U18" s="177"/>
      <c r="V18" s="177"/>
      <c r="W18" s="177"/>
      <c r="X18" s="177"/>
      <c r="Y18" s="177" t="s">
        <v>21</v>
      </c>
      <c r="Z18" s="177"/>
      <c r="AA18" s="177"/>
      <c r="AB18" s="177"/>
      <c r="AC18" s="177" t="s">
        <v>22</v>
      </c>
      <c r="AD18" s="177"/>
      <c r="AE18" s="177"/>
      <c r="AF18" s="177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H18" s="22" t="b">
        <v>0</v>
      </c>
    </row>
    <row r="19" spans="1:100" ht="9.9" customHeight="1" x14ac:dyDescent="0.3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61"/>
      <c r="AH19" s="61"/>
      <c r="AI19" s="61"/>
      <c r="AJ19" s="61"/>
      <c r="AK19" s="61"/>
      <c r="AL19" s="61"/>
      <c r="AM19" s="61"/>
      <c r="AN19" s="61"/>
      <c r="AO19" s="61"/>
      <c r="AP19" s="61" t="str">
        <f>IF(BH18=TRUE,"Réservé au service mission : montant : ","")</f>
        <v/>
      </c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</row>
    <row r="20" spans="1:100" ht="13.5" customHeight="1" x14ac:dyDescent="0.3">
      <c r="A20" s="199"/>
      <c r="B20" s="203"/>
      <c r="C20" s="203"/>
      <c r="D20" s="203"/>
      <c r="E20" s="203"/>
      <c r="F20" s="203"/>
      <c r="G20" s="203"/>
      <c r="H20" s="204"/>
      <c r="I20" s="199"/>
      <c r="J20" s="200"/>
      <c r="K20" s="200"/>
      <c r="L20" s="201"/>
      <c r="M20" s="202"/>
      <c r="N20" s="203"/>
      <c r="O20" s="203"/>
      <c r="P20" s="204"/>
      <c r="Q20" s="202"/>
      <c r="R20" s="203"/>
      <c r="S20" s="203"/>
      <c r="T20" s="203"/>
      <c r="U20" s="203"/>
      <c r="V20" s="203"/>
      <c r="W20" s="203"/>
      <c r="X20" s="204"/>
      <c r="Y20" s="199"/>
      <c r="Z20" s="200"/>
      <c r="AA20" s="200"/>
      <c r="AB20" s="201"/>
      <c r="AC20" s="202"/>
      <c r="AD20" s="203"/>
      <c r="AE20" s="203"/>
      <c r="AF20" s="204"/>
      <c r="AG20" s="61"/>
      <c r="AH20" s="243" t="s">
        <v>24</v>
      </c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191"/>
      <c r="BY20" s="191"/>
      <c r="BZ20" s="191"/>
      <c r="CA20" s="191"/>
      <c r="CB20" s="191"/>
      <c r="CC20" s="191"/>
      <c r="CD20" s="196"/>
      <c r="CE20" s="196"/>
      <c r="CF20" s="196"/>
      <c r="CG20" s="196"/>
      <c r="CH20" s="196"/>
      <c r="CI20" s="196"/>
      <c r="CJ20" s="196"/>
    </row>
    <row r="21" spans="1:100" ht="2.25" customHeight="1" x14ac:dyDescent="0.3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4"/>
      <c r="AG21" s="61"/>
      <c r="AH21" s="246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247"/>
      <c r="AU21" s="247"/>
      <c r="AV21" s="247"/>
      <c r="AW21" s="247"/>
      <c r="AX21" s="247"/>
      <c r="AY21" s="247"/>
      <c r="AZ21" s="247"/>
      <c r="BA21" s="247"/>
      <c r="BB21" s="247"/>
      <c r="BC21" s="247"/>
      <c r="BD21" s="247"/>
      <c r="BE21" s="248"/>
      <c r="BH21" s="22" t="b">
        <v>0</v>
      </c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191"/>
      <c r="BY21" s="191"/>
      <c r="BZ21" s="191"/>
      <c r="CA21" s="191"/>
      <c r="CB21" s="191"/>
      <c r="CC21" s="191"/>
      <c r="CD21" s="196"/>
      <c r="CE21" s="196"/>
      <c r="CF21" s="196"/>
      <c r="CG21" s="196"/>
      <c r="CH21" s="196"/>
      <c r="CI21" s="196"/>
      <c r="CJ21" s="196"/>
    </row>
    <row r="22" spans="1:100" ht="18.75" customHeight="1" x14ac:dyDescent="0.3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4"/>
      <c r="AG22" s="61"/>
      <c r="AH22" s="94" t="s">
        <v>25</v>
      </c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6"/>
      <c r="BH22" s="22" t="b">
        <v>0</v>
      </c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28"/>
      <c r="BY22" s="228"/>
      <c r="BZ22" s="228"/>
      <c r="CA22" s="228"/>
      <c r="CB22" s="228"/>
      <c r="CC22" s="228"/>
      <c r="CD22" s="21"/>
      <c r="CE22" s="21"/>
      <c r="CF22" s="21"/>
      <c r="CG22" s="21"/>
      <c r="CH22" s="21"/>
      <c r="CI22" s="21"/>
      <c r="CJ22" s="21"/>
    </row>
    <row r="23" spans="1:100" ht="15.75" customHeight="1" x14ac:dyDescent="0.25">
      <c r="A23" s="65"/>
      <c r="B23" s="61"/>
      <c r="C23" s="61"/>
      <c r="D23" s="61"/>
      <c r="E23" s="61"/>
      <c r="F23" s="61"/>
      <c r="G23" s="61"/>
      <c r="H23" s="61"/>
      <c r="I23" s="61"/>
      <c r="J23" s="249" t="str">
        <f>IF(BH21=TRUE,"Préciser la ville en remarque","")</f>
        <v/>
      </c>
      <c r="K23" s="249"/>
      <c r="L23" s="249"/>
      <c r="M23" s="249"/>
      <c r="N23" s="249"/>
      <c r="O23" s="249"/>
      <c r="P23" s="249"/>
      <c r="Q23" s="61"/>
      <c r="R23" s="61"/>
      <c r="S23" s="61"/>
      <c r="T23" s="61"/>
      <c r="U23" s="61"/>
      <c r="V23" s="61"/>
      <c r="W23" s="61"/>
      <c r="X23" s="61"/>
      <c r="Y23" s="61"/>
      <c r="Z23" s="249" t="str">
        <f>IF(BH22=TRUE,"Préciser la ville en remarque","")</f>
        <v/>
      </c>
      <c r="AA23" s="249"/>
      <c r="AB23" s="249"/>
      <c r="AC23" s="249"/>
      <c r="AD23" s="249"/>
      <c r="AE23" s="249"/>
      <c r="AF23" s="250"/>
      <c r="AG23" s="61"/>
      <c r="AH23" s="94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6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195"/>
      <c r="CH23" s="195"/>
      <c r="CI23" s="195"/>
      <c r="CJ23" s="195"/>
    </row>
    <row r="24" spans="1:100" s="23" customFormat="1" ht="15" customHeight="1" x14ac:dyDescent="0.3">
      <c r="A24" s="240" t="s">
        <v>26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66" t="s">
        <v>27</v>
      </c>
      <c r="Q24" s="242"/>
      <c r="R24" s="242"/>
      <c r="S24" s="242"/>
      <c r="T24" s="67" t="s">
        <v>28</v>
      </c>
      <c r="U24" s="242"/>
      <c r="V24" s="242"/>
      <c r="W24" s="67" t="s">
        <v>29</v>
      </c>
      <c r="X24" s="67" t="s">
        <v>30</v>
      </c>
      <c r="Y24" s="242"/>
      <c r="Z24" s="242"/>
      <c r="AA24" s="242"/>
      <c r="AB24" s="242"/>
      <c r="AC24" s="67" t="s">
        <v>28</v>
      </c>
      <c r="AD24" s="242"/>
      <c r="AE24" s="242"/>
      <c r="AF24" s="68" t="s">
        <v>29</v>
      </c>
      <c r="AG24" s="61"/>
      <c r="AH24" s="65" t="s">
        <v>31</v>
      </c>
      <c r="AI24" s="61"/>
      <c r="AJ24" s="229"/>
      <c r="AK24" s="230"/>
      <c r="AL24" s="230"/>
      <c r="AM24" s="230"/>
      <c r="AN24" s="230"/>
      <c r="AO24" s="230"/>
      <c r="AP24" s="230"/>
      <c r="AQ24" s="61"/>
      <c r="AR24" s="207" t="s">
        <v>32</v>
      </c>
      <c r="AS24" s="207"/>
      <c r="AT24" s="207"/>
      <c r="AU24" s="207"/>
      <c r="AV24" s="207"/>
      <c r="AW24" s="207"/>
      <c r="AX24" s="61"/>
      <c r="AY24" s="61"/>
      <c r="AZ24" s="61"/>
      <c r="BA24" s="61"/>
      <c r="BB24" s="61"/>
      <c r="BC24" s="61"/>
      <c r="BD24" s="61"/>
      <c r="BE24" s="69"/>
      <c r="BF24" s="24"/>
      <c r="BG24" s="24"/>
      <c r="BH24" s="24"/>
      <c r="BI24" s="24"/>
      <c r="BJ24" s="24"/>
      <c r="BK24" s="24"/>
      <c r="BL24" s="24"/>
      <c r="BM24" s="21"/>
      <c r="BN24" s="21"/>
      <c r="BO24" s="21"/>
      <c r="BP24" s="21"/>
      <c r="BQ24" s="21"/>
      <c r="BR24" s="21"/>
      <c r="BS24" s="21"/>
      <c r="BT24" s="21"/>
      <c r="BU24" s="37"/>
      <c r="BV24" s="37"/>
      <c r="BW24" s="37"/>
      <c r="BX24" s="37"/>
      <c r="BY24" s="38"/>
      <c r="BZ24" s="38"/>
      <c r="CA24" s="38"/>
      <c r="CB24" s="39"/>
      <c r="CC24" s="39"/>
      <c r="CD24" s="39"/>
      <c r="CE24" s="39"/>
      <c r="CF24" s="39"/>
      <c r="CG24" s="195"/>
      <c r="CH24" s="195"/>
      <c r="CI24" s="195"/>
      <c r="CJ24" s="195"/>
      <c r="CK24" s="24"/>
      <c r="CL24" s="24"/>
      <c r="CM24" s="24"/>
      <c r="CN24" s="24"/>
      <c r="CO24" s="78"/>
      <c r="CP24" s="78"/>
      <c r="CQ24" s="78"/>
      <c r="CR24" s="78"/>
      <c r="CS24" s="78"/>
      <c r="CT24" s="78"/>
      <c r="CU24" s="78"/>
      <c r="CV24" s="78"/>
    </row>
    <row r="25" spans="1:100" ht="9.9" customHeight="1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70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2"/>
      <c r="BM25" s="21"/>
      <c r="BN25" s="21"/>
      <c r="BO25" s="21"/>
      <c r="BP25" s="21"/>
      <c r="BQ25" s="21"/>
      <c r="BR25" s="21"/>
      <c r="BS25" s="21"/>
      <c r="BT25" s="21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227"/>
      <c r="CH25" s="227"/>
      <c r="CI25" s="227"/>
      <c r="CJ25" s="227"/>
    </row>
    <row r="26" spans="1:100" ht="9.9" customHeight="1" x14ac:dyDescent="0.3">
      <c r="A26" s="167" t="s">
        <v>33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27"/>
      <c r="CH26" s="227"/>
      <c r="CI26" s="227"/>
      <c r="CJ26" s="227"/>
    </row>
    <row r="27" spans="1:100" ht="9.9" customHeight="1" x14ac:dyDescent="0.3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61"/>
      <c r="AH27" s="231" t="s">
        <v>34</v>
      </c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3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</row>
    <row r="28" spans="1:100" ht="9.9" customHeight="1" x14ac:dyDescent="0.3">
      <c r="A28" s="237" t="s">
        <v>35</v>
      </c>
      <c r="B28" s="237"/>
      <c r="C28" s="237"/>
      <c r="D28" s="237"/>
      <c r="E28" s="237"/>
      <c r="F28" s="237"/>
      <c r="G28" s="237"/>
      <c r="H28" s="237"/>
      <c r="I28" s="220"/>
      <c r="J28" s="220"/>
      <c r="K28" s="220"/>
      <c r="L28" s="220"/>
      <c r="M28" s="220"/>
      <c r="N28" s="220"/>
      <c r="O28" s="220"/>
      <c r="P28" s="220"/>
      <c r="Q28" s="223" t="s">
        <v>36</v>
      </c>
      <c r="R28" s="223"/>
      <c r="S28" s="223"/>
      <c r="T28" s="223"/>
      <c r="U28" s="223"/>
      <c r="V28" s="223"/>
      <c r="W28" s="223"/>
      <c r="X28" s="223"/>
      <c r="Y28" s="220"/>
      <c r="Z28" s="220"/>
      <c r="AA28" s="220"/>
      <c r="AB28" s="220"/>
      <c r="AC28" s="220"/>
      <c r="AD28" s="220"/>
      <c r="AE28" s="220"/>
      <c r="AF28" s="220"/>
      <c r="AG28" s="61"/>
      <c r="AH28" s="234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</row>
    <row r="29" spans="1:100" ht="12" customHeight="1" x14ac:dyDescent="0.3">
      <c r="A29" s="238"/>
      <c r="B29" s="238"/>
      <c r="C29" s="238"/>
      <c r="D29" s="238"/>
      <c r="E29" s="238"/>
      <c r="F29" s="238"/>
      <c r="G29" s="238"/>
      <c r="H29" s="238"/>
      <c r="I29" s="221"/>
      <c r="J29" s="221"/>
      <c r="K29" s="221"/>
      <c r="L29" s="221"/>
      <c r="M29" s="221"/>
      <c r="N29" s="221"/>
      <c r="O29" s="221"/>
      <c r="P29" s="221"/>
      <c r="Q29" s="224"/>
      <c r="R29" s="224"/>
      <c r="S29" s="224"/>
      <c r="T29" s="224"/>
      <c r="U29" s="224"/>
      <c r="V29" s="224"/>
      <c r="W29" s="224"/>
      <c r="X29" s="224"/>
      <c r="Y29" s="221"/>
      <c r="Z29" s="221"/>
      <c r="AA29" s="221"/>
      <c r="AB29" s="221"/>
      <c r="AC29" s="221"/>
      <c r="AD29" s="221"/>
      <c r="AE29" s="221"/>
      <c r="AF29" s="221"/>
      <c r="AG29" s="61"/>
      <c r="AH29" s="97" t="s">
        <v>37</v>
      </c>
      <c r="AI29" s="98"/>
      <c r="AJ29" s="99"/>
      <c r="AK29" s="148" t="s">
        <v>38</v>
      </c>
      <c r="AL29" s="89"/>
      <c r="AM29" s="89"/>
      <c r="AN29" s="89"/>
      <c r="AO29" s="89"/>
      <c r="AP29" s="89"/>
      <c r="AQ29" s="89"/>
      <c r="AR29" s="89"/>
      <c r="AS29" s="89"/>
      <c r="AT29" s="89"/>
      <c r="AU29" s="90"/>
      <c r="AV29" s="89" t="s">
        <v>39</v>
      </c>
      <c r="AW29" s="89"/>
      <c r="AX29" s="89"/>
      <c r="AY29" s="89"/>
      <c r="AZ29" s="89"/>
      <c r="BA29" s="89"/>
      <c r="BB29" s="89"/>
      <c r="BC29" s="89"/>
      <c r="BD29" s="89"/>
      <c r="BE29" s="145"/>
      <c r="CN29" s="21"/>
    </row>
    <row r="30" spans="1:100" ht="12" customHeight="1" x14ac:dyDescent="0.3">
      <c r="A30" s="238"/>
      <c r="B30" s="238"/>
      <c r="C30" s="238"/>
      <c r="D30" s="238"/>
      <c r="E30" s="238"/>
      <c r="F30" s="238"/>
      <c r="G30" s="238"/>
      <c r="H30" s="238"/>
      <c r="I30" s="221"/>
      <c r="J30" s="221"/>
      <c r="K30" s="221"/>
      <c r="L30" s="221"/>
      <c r="M30" s="221"/>
      <c r="N30" s="221"/>
      <c r="O30" s="221"/>
      <c r="P30" s="221"/>
      <c r="Q30" s="224"/>
      <c r="R30" s="224"/>
      <c r="S30" s="224"/>
      <c r="T30" s="224"/>
      <c r="U30" s="224"/>
      <c r="V30" s="224"/>
      <c r="W30" s="224"/>
      <c r="X30" s="224"/>
      <c r="Y30" s="221"/>
      <c r="Z30" s="221"/>
      <c r="AA30" s="221"/>
      <c r="AB30" s="221"/>
      <c r="AC30" s="221"/>
      <c r="AD30" s="221"/>
      <c r="AE30" s="221"/>
      <c r="AF30" s="221"/>
      <c r="AG30" s="61"/>
      <c r="AH30" s="97"/>
      <c r="AI30" s="98"/>
      <c r="AJ30" s="99"/>
      <c r="AK30" s="149"/>
      <c r="AL30" s="146"/>
      <c r="AM30" s="146"/>
      <c r="AN30" s="146"/>
      <c r="AO30" s="146"/>
      <c r="AP30" s="146"/>
      <c r="AQ30" s="146"/>
      <c r="AR30" s="146"/>
      <c r="AS30" s="146"/>
      <c r="AT30" s="146"/>
      <c r="AU30" s="150"/>
      <c r="AV30" s="146"/>
      <c r="AW30" s="146"/>
      <c r="AX30" s="146"/>
      <c r="AY30" s="146"/>
      <c r="AZ30" s="146"/>
      <c r="BA30" s="146"/>
      <c r="BB30" s="146"/>
      <c r="BC30" s="146"/>
      <c r="BD30" s="146"/>
      <c r="BE30" s="147"/>
      <c r="CN30" s="21"/>
    </row>
    <row r="31" spans="1:100" ht="12" customHeight="1" x14ac:dyDescent="0.3">
      <c r="A31" s="239"/>
      <c r="B31" s="239"/>
      <c r="C31" s="239"/>
      <c r="D31" s="239"/>
      <c r="E31" s="239"/>
      <c r="F31" s="239"/>
      <c r="G31" s="239"/>
      <c r="H31" s="239"/>
      <c r="I31" s="222"/>
      <c r="J31" s="222"/>
      <c r="K31" s="222"/>
      <c r="L31" s="222"/>
      <c r="M31" s="222"/>
      <c r="N31" s="222"/>
      <c r="O31" s="222"/>
      <c r="P31" s="222"/>
      <c r="Q31" s="225"/>
      <c r="R31" s="225"/>
      <c r="S31" s="225"/>
      <c r="T31" s="225"/>
      <c r="U31" s="225"/>
      <c r="V31" s="225"/>
      <c r="W31" s="225"/>
      <c r="X31" s="225"/>
      <c r="Y31" s="222"/>
      <c r="Z31" s="222"/>
      <c r="AA31" s="222"/>
      <c r="AB31" s="222"/>
      <c r="AC31" s="222"/>
      <c r="AD31" s="222"/>
      <c r="AE31" s="222"/>
      <c r="AF31" s="222"/>
      <c r="AG31" s="61"/>
      <c r="AH31" s="97"/>
      <c r="AI31" s="98"/>
      <c r="AJ31" s="99"/>
      <c r="AK31" s="105" t="s">
        <v>40</v>
      </c>
      <c r="AL31" s="106"/>
      <c r="AM31" s="106"/>
      <c r="AN31" s="106"/>
      <c r="AO31" s="106"/>
      <c r="AP31" s="106"/>
      <c r="AQ31" s="106"/>
      <c r="AR31" s="106"/>
      <c r="AS31" s="106"/>
      <c r="AT31" s="106"/>
      <c r="AU31" s="109"/>
      <c r="AV31" s="105" t="s">
        <v>40</v>
      </c>
      <c r="AW31" s="106"/>
      <c r="AX31" s="106"/>
      <c r="AY31" s="106"/>
      <c r="AZ31" s="106"/>
      <c r="BA31" s="106"/>
      <c r="BB31" s="106"/>
      <c r="BC31" s="106"/>
      <c r="BD31" s="106"/>
      <c r="BE31" s="109"/>
      <c r="CN31" s="21"/>
    </row>
    <row r="32" spans="1:100" ht="12" customHeight="1" x14ac:dyDescent="0.3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97"/>
      <c r="AI32" s="98"/>
      <c r="AJ32" s="99"/>
      <c r="AK32" s="107"/>
      <c r="AL32" s="108"/>
      <c r="AM32" s="108"/>
      <c r="AN32" s="108"/>
      <c r="AO32" s="108"/>
      <c r="AP32" s="108"/>
      <c r="AQ32" s="108"/>
      <c r="AR32" s="108"/>
      <c r="AS32" s="108"/>
      <c r="AT32" s="108"/>
      <c r="AU32" s="110"/>
      <c r="AV32" s="107"/>
      <c r="AW32" s="108"/>
      <c r="AX32" s="108"/>
      <c r="AY32" s="108"/>
      <c r="AZ32" s="108"/>
      <c r="BA32" s="108"/>
      <c r="BB32" s="108"/>
      <c r="BC32" s="108"/>
      <c r="BD32" s="108"/>
      <c r="BE32" s="110"/>
      <c r="CN32" s="21"/>
    </row>
    <row r="33" spans="1:92" ht="12" customHeight="1" x14ac:dyDescent="0.3">
      <c r="A33" s="212" t="s">
        <v>41</v>
      </c>
      <c r="B33" s="212"/>
      <c r="C33" s="212"/>
      <c r="D33" s="212"/>
      <c r="E33" s="212"/>
      <c r="F33" s="212"/>
      <c r="G33" s="212"/>
      <c r="H33" s="212"/>
      <c r="I33" s="213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61"/>
      <c r="AH33" s="100"/>
      <c r="AI33" s="101"/>
      <c r="AJ33" s="102"/>
      <c r="AK33" s="93" t="s">
        <v>32</v>
      </c>
      <c r="AL33" s="93"/>
      <c r="AM33" s="93"/>
      <c r="AN33" s="93"/>
      <c r="AO33" s="93"/>
      <c r="AP33" s="76"/>
      <c r="AQ33" s="76"/>
      <c r="AR33" s="76"/>
      <c r="AS33" s="76"/>
      <c r="AT33" s="76"/>
      <c r="AU33" s="77"/>
      <c r="AV33" s="103" t="s">
        <v>32</v>
      </c>
      <c r="AW33" s="104"/>
      <c r="AX33" s="104"/>
      <c r="AY33" s="76"/>
      <c r="AZ33" s="76"/>
      <c r="BA33" s="76"/>
      <c r="BB33" s="76"/>
      <c r="BC33" s="76"/>
      <c r="BD33" s="76"/>
      <c r="BE33" s="77"/>
      <c r="CN33" s="21"/>
    </row>
    <row r="34" spans="1:92" ht="16.5" customHeight="1" x14ac:dyDescent="0.3">
      <c r="A34" s="212"/>
      <c r="B34" s="212"/>
      <c r="C34" s="212"/>
      <c r="D34" s="212"/>
      <c r="E34" s="212"/>
      <c r="F34" s="212"/>
      <c r="G34" s="212"/>
      <c r="H34" s="212"/>
      <c r="I34" s="216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8"/>
      <c r="AG34" s="61"/>
      <c r="AH34" s="130" t="s">
        <v>42</v>
      </c>
      <c r="AI34" s="131"/>
      <c r="AJ34" s="132"/>
      <c r="AK34" s="142" t="s">
        <v>43</v>
      </c>
      <c r="AL34" s="143"/>
      <c r="AM34" s="143"/>
      <c r="AN34" s="143"/>
      <c r="AO34" s="143"/>
      <c r="AP34" s="143"/>
      <c r="AQ34" s="143"/>
      <c r="AR34" s="143"/>
      <c r="AS34" s="143"/>
      <c r="AT34" s="143"/>
      <c r="AU34" s="144"/>
      <c r="AV34" s="142" t="s">
        <v>39</v>
      </c>
      <c r="AW34" s="143"/>
      <c r="AX34" s="143"/>
      <c r="AY34" s="143"/>
      <c r="AZ34" s="143"/>
      <c r="BA34" s="143"/>
      <c r="BB34" s="143"/>
      <c r="BC34" s="143"/>
      <c r="BD34" s="143"/>
      <c r="BE34" s="144"/>
    </row>
    <row r="35" spans="1:92" ht="14.25" customHeight="1" x14ac:dyDescent="0.3">
      <c r="A35" s="212"/>
      <c r="B35" s="212"/>
      <c r="C35" s="212"/>
      <c r="D35" s="212"/>
      <c r="E35" s="212"/>
      <c r="F35" s="212"/>
      <c r="G35" s="212"/>
      <c r="H35" s="212"/>
      <c r="I35" s="216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8"/>
      <c r="AG35" s="61"/>
      <c r="AH35" s="133"/>
      <c r="AI35" s="134"/>
      <c r="AJ35" s="135"/>
      <c r="AK35" s="105" t="s">
        <v>40</v>
      </c>
      <c r="AL35" s="106"/>
      <c r="AM35" s="89"/>
      <c r="AN35" s="89"/>
      <c r="AO35" s="89"/>
      <c r="AP35" s="89"/>
      <c r="AQ35" s="89"/>
      <c r="AR35" s="89"/>
      <c r="AS35" s="89"/>
      <c r="AT35" s="89"/>
      <c r="AU35" s="90"/>
      <c r="AV35" s="105" t="s">
        <v>40</v>
      </c>
      <c r="AW35" s="106"/>
      <c r="AX35" s="89"/>
      <c r="AY35" s="89"/>
      <c r="AZ35" s="89"/>
      <c r="BA35" s="89"/>
      <c r="BB35" s="89"/>
      <c r="BC35" s="89"/>
      <c r="BD35" s="89"/>
      <c r="BE35" s="90"/>
    </row>
    <row r="36" spans="1:92" ht="9.9" customHeight="1" x14ac:dyDescent="0.3">
      <c r="A36" s="212"/>
      <c r="B36" s="212"/>
      <c r="C36" s="212"/>
      <c r="D36" s="212"/>
      <c r="E36" s="212"/>
      <c r="F36" s="212"/>
      <c r="G36" s="212"/>
      <c r="H36" s="212"/>
      <c r="I36" s="217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9"/>
      <c r="AG36" s="61"/>
      <c r="AH36" s="133"/>
      <c r="AI36" s="134"/>
      <c r="AJ36" s="135"/>
      <c r="AK36" s="107"/>
      <c r="AL36" s="108"/>
      <c r="AM36" s="91"/>
      <c r="AN36" s="91"/>
      <c r="AO36" s="91"/>
      <c r="AP36" s="91"/>
      <c r="AQ36" s="91"/>
      <c r="AR36" s="91"/>
      <c r="AS36" s="91"/>
      <c r="AT36" s="91"/>
      <c r="AU36" s="92"/>
      <c r="AV36" s="107"/>
      <c r="AW36" s="108"/>
      <c r="AX36" s="91"/>
      <c r="AY36" s="91"/>
      <c r="AZ36" s="91"/>
      <c r="BA36" s="91"/>
      <c r="BB36" s="91"/>
      <c r="BC36" s="91"/>
      <c r="BD36" s="91"/>
      <c r="BE36" s="92"/>
      <c r="BG36" s="22" t="b">
        <v>0</v>
      </c>
    </row>
    <row r="37" spans="1:92" ht="9.9" customHeight="1" x14ac:dyDescent="0.3">
      <c r="A37" s="73"/>
      <c r="B37" s="73"/>
      <c r="C37" s="73"/>
      <c r="D37" s="73"/>
      <c r="E37" s="73"/>
      <c r="F37" s="73"/>
      <c r="G37" s="73"/>
      <c r="H37" s="73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136"/>
      <c r="AI37" s="137"/>
      <c r="AJ37" s="138"/>
      <c r="AK37" s="157" t="s">
        <v>32</v>
      </c>
      <c r="AL37" s="93"/>
      <c r="AM37" s="93"/>
      <c r="AN37" s="93"/>
      <c r="AO37" s="93"/>
      <c r="AP37" s="76"/>
      <c r="AQ37" s="76"/>
      <c r="AR37" s="76"/>
      <c r="AS37" s="76"/>
      <c r="AT37" s="76"/>
      <c r="AU37" s="77"/>
      <c r="AV37" s="103" t="s">
        <v>32</v>
      </c>
      <c r="AW37" s="104"/>
      <c r="AX37" s="104"/>
      <c r="AY37" s="76"/>
      <c r="AZ37" s="76"/>
      <c r="BA37" s="76"/>
      <c r="BB37" s="76"/>
      <c r="BC37" s="76"/>
      <c r="BD37" s="76"/>
      <c r="BE37" s="77"/>
    </row>
    <row r="38" spans="1:92" ht="9.9" customHeight="1" x14ac:dyDescent="0.3">
      <c r="A38" s="167" t="s">
        <v>44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61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P38" s="20" t="s">
        <v>45</v>
      </c>
    </row>
    <row r="39" spans="1:92" ht="17.25" customHeight="1" x14ac:dyDescent="0.3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61"/>
      <c r="AH39" s="139" t="s">
        <v>46</v>
      </c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1"/>
      <c r="BG39" s="22" t="b">
        <v>0</v>
      </c>
      <c r="BP39" s="20" t="s">
        <v>47</v>
      </c>
    </row>
    <row r="40" spans="1:92" ht="9.9" customHeight="1" x14ac:dyDescent="0.3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4"/>
      <c r="AG40" s="61"/>
      <c r="AH40" s="151" t="s">
        <v>48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3"/>
      <c r="BP40" s="20" t="s">
        <v>49</v>
      </c>
    </row>
    <row r="41" spans="1:92" ht="9.9" customHeight="1" x14ac:dyDescent="0.3">
      <c r="A41" s="65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207" t="str">
        <f>IF(BG36=TRUE,"A préciser dans commentaire","")</f>
        <v/>
      </c>
      <c r="AB41" s="207"/>
      <c r="AC41" s="207"/>
      <c r="AD41" s="207"/>
      <c r="AE41" s="207"/>
      <c r="AF41" s="208"/>
      <c r="AG41" s="61"/>
      <c r="AH41" s="154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6"/>
      <c r="BP41" s="20" t="s">
        <v>50</v>
      </c>
    </row>
    <row r="42" spans="1:92" ht="9.9" customHeight="1" x14ac:dyDescent="0.3">
      <c r="A42" s="65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207"/>
      <c r="AB42" s="207"/>
      <c r="AC42" s="207"/>
      <c r="AD42" s="207"/>
      <c r="AE42" s="207"/>
      <c r="AF42" s="208"/>
      <c r="AG42" s="61"/>
      <c r="AH42" s="105" t="s">
        <v>51</v>
      </c>
      <c r="AI42" s="106"/>
      <c r="AJ42" s="109"/>
      <c r="AK42" s="113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21" t="s">
        <v>32</v>
      </c>
      <c r="AW42" s="122"/>
      <c r="AX42" s="122"/>
      <c r="AY42" s="122"/>
      <c r="AZ42" s="122"/>
      <c r="BA42" s="122"/>
      <c r="BB42" s="122"/>
      <c r="BC42" s="122"/>
      <c r="BD42" s="122"/>
      <c r="BE42" s="123"/>
      <c r="BP42" s="20" t="s">
        <v>52</v>
      </c>
    </row>
    <row r="43" spans="1:92" ht="9.9" customHeight="1" x14ac:dyDescent="0.3">
      <c r="A43" s="65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 t="str">
        <f>IF(BG39=TRUE,"Motif","")</f>
        <v/>
      </c>
      <c r="S43" s="61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8"/>
      <c r="AG43" s="61"/>
      <c r="AH43" s="107"/>
      <c r="AI43" s="108"/>
      <c r="AJ43" s="110"/>
      <c r="AK43" s="115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24"/>
      <c r="AW43" s="125"/>
      <c r="AX43" s="125"/>
      <c r="AY43" s="125"/>
      <c r="AZ43" s="125"/>
      <c r="BA43" s="125"/>
      <c r="BB43" s="125"/>
      <c r="BC43" s="125"/>
      <c r="BD43" s="125"/>
      <c r="BE43" s="126"/>
    </row>
    <row r="44" spans="1:92" ht="9.9" customHeight="1" x14ac:dyDescent="0.3">
      <c r="A44" s="65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9"/>
      <c r="AG44" s="61"/>
      <c r="AH44" s="103"/>
      <c r="AI44" s="104"/>
      <c r="AJ44" s="112"/>
      <c r="AK44" s="117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24"/>
      <c r="AW44" s="125"/>
      <c r="AX44" s="125"/>
      <c r="AY44" s="125"/>
      <c r="AZ44" s="125"/>
      <c r="BA44" s="125"/>
      <c r="BB44" s="125"/>
      <c r="BC44" s="125"/>
      <c r="BD44" s="125"/>
      <c r="BE44" s="126"/>
    </row>
    <row r="45" spans="1:92" ht="9.9" customHeight="1" x14ac:dyDescent="0.3">
      <c r="A45" s="70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2"/>
      <c r="AG45" s="61"/>
      <c r="AH45" s="105" t="s">
        <v>53</v>
      </c>
      <c r="AI45" s="106"/>
      <c r="AJ45" s="109"/>
      <c r="AK45" s="113"/>
      <c r="AL45" s="114"/>
      <c r="AM45" s="114"/>
      <c r="AN45" s="114"/>
      <c r="AO45" s="114"/>
      <c r="AP45" s="114"/>
      <c r="AQ45" s="114"/>
      <c r="AR45" s="114"/>
      <c r="AS45" s="114"/>
      <c r="AT45" s="114"/>
      <c r="AU45" s="119"/>
      <c r="AV45" s="124"/>
      <c r="AW45" s="125"/>
      <c r="AX45" s="125"/>
      <c r="AY45" s="125"/>
      <c r="AZ45" s="125"/>
      <c r="BA45" s="125"/>
      <c r="BB45" s="125"/>
      <c r="BC45" s="125"/>
      <c r="BD45" s="125"/>
      <c r="BE45" s="126"/>
    </row>
    <row r="46" spans="1:92" ht="11.4" customHeight="1" x14ac:dyDescent="0.3">
      <c r="A46" s="209" t="s">
        <v>54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61"/>
      <c r="AH46" s="103"/>
      <c r="AI46" s="104"/>
      <c r="AJ46" s="112"/>
      <c r="AK46" s="117"/>
      <c r="AL46" s="118"/>
      <c r="AM46" s="118"/>
      <c r="AN46" s="118"/>
      <c r="AO46" s="118"/>
      <c r="AP46" s="118"/>
      <c r="AQ46" s="118"/>
      <c r="AR46" s="118"/>
      <c r="AS46" s="118"/>
      <c r="AT46" s="118"/>
      <c r="AU46" s="120"/>
      <c r="AV46" s="127"/>
      <c r="AW46" s="128"/>
      <c r="AX46" s="128"/>
      <c r="AY46" s="128"/>
      <c r="AZ46" s="128"/>
      <c r="BA46" s="128"/>
      <c r="BB46" s="128"/>
      <c r="BC46" s="128"/>
      <c r="BD46" s="128"/>
      <c r="BE46" s="129"/>
    </row>
    <row r="47" spans="1:92" ht="11.4" customHeight="1" x14ac:dyDescent="0.3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61"/>
    </row>
    <row r="48" spans="1:92" ht="11.4" customHeight="1" x14ac:dyDescent="0.3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61"/>
      <c r="AH48" s="21" t="s">
        <v>55</v>
      </c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</row>
    <row r="49" spans="1:61" ht="11.4" customHeight="1" x14ac:dyDescent="0.3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61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</row>
    <row r="50" spans="1:61" ht="11.4" customHeight="1" x14ac:dyDescent="0.3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61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</row>
    <row r="51" spans="1:61" ht="19.2" customHeight="1" x14ac:dyDescent="0.3">
      <c r="AH51" s="78" t="s">
        <v>56</v>
      </c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24"/>
      <c r="BG51" s="24"/>
      <c r="BH51" s="24"/>
      <c r="BI51" s="24"/>
    </row>
    <row r="54" spans="1:61" ht="9.9" customHeight="1" x14ac:dyDescent="0.3">
      <c r="V54"/>
      <c r="Z54" s="25"/>
    </row>
    <row r="55" spans="1:61" ht="9.9" customHeight="1" x14ac:dyDescent="0.3">
      <c r="T55" s="25"/>
    </row>
    <row r="56" spans="1:61" ht="9.9" customHeight="1" x14ac:dyDescent="0.3">
      <c r="AC56" s="74"/>
      <c r="AD56" s="74"/>
      <c r="AE56" s="74"/>
      <c r="AF56" s="74"/>
      <c r="AG56" s="74"/>
    </row>
  </sheetData>
  <customSheetViews>
    <customSheetView guid="{F6E6C004-CB15-42D5-92DB-F73574763CE9}" showGridLines="0" fitToPage="1" topLeftCell="A19">
      <selection activeCell="AH51" sqref="AH51"/>
      <pageMargins left="0" right="0" top="0" bottom="0" header="0" footer="0"/>
      <printOptions horizontalCentered="1"/>
      <pageSetup paperSize="9" scale="94" orientation="landscape" r:id="rId1"/>
      <headerFooter alignWithMargins="0">
        <oddFooter xml:space="preserve">&amp;R&amp;6&amp;D
</oddFooter>
      </headerFooter>
    </customSheetView>
  </customSheetViews>
  <mergeCells count="102">
    <mergeCell ref="A3:BE3"/>
    <mergeCell ref="CG25:CJ26"/>
    <mergeCell ref="BX22:CC22"/>
    <mergeCell ref="A38:AF39"/>
    <mergeCell ref="AJ24:AP24"/>
    <mergeCell ref="AR24:AW24"/>
    <mergeCell ref="AH27:BE28"/>
    <mergeCell ref="AK34:AU34"/>
    <mergeCell ref="AV31:AW32"/>
    <mergeCell ref="A28:H31"/>
    <mergeCell ref="A24:O24"/>
    <mergeCell ref="Q24:S24"/>
    <mergeCell ref="U24:V24"/>
    <mergeCell ref="Y24:AB24"/>
    <mergeCell ref="AD24:AE24"/>
    <mergeCell ref="A26:AF27"/>
    <mergeCell ref="Q20:X20"/>
    <mergeCell ref="Y20:AB20"/>
    <mergeCell ref="AC20:AF20"/>
    <mergeCell ref="AH20:BE21"/>
    <mergeCell ref="J23:P23"/>
    <mergeCell ref="Z23:AF23"/>
    <mergeCell ref="A21:AF21"/>
    <mergeCell ref="A20:H20"/>
    <mergeCell ref="A49:AF49"/>
    <mergeCell ref="A50:AF50"/>
    <mergeCell ref="AA41:AF42"/>
    <mergeCell ref="T43:AF43"/>
    <mergeCell ref="A46:AF48"/>
    <mergeCell ref="A33:H36"/>
    <mergeCell ref="I33:AF36"/>
    <mergeCell ref="I28:P31"/>
    <mergeCell ref="Q28:X31"/>
    <mergeCell ref="Y28:AF31"/>
    <mergeCell ref="I20:L20"/>
    <mergeCell ref="M20:P20"/>
    <mergeCell ref="Y18:AB19"/>
    <mergeCell ref="AC18:AF19"/>
    <mergeCell ref="A18:H19"/>
    <mergeCell ref="I18:L19"/>
    <mergeCell ref="M18:P19"/>
    <mergeCell ref="Q18:X19"/>
    <mergeCell ref="BM20:BW21"/>
    <mergeCell ref="AH9:AL9"/>
    <mergeCell ref="AM9:AS9"/>
    <mergeCell ref="BX20:CC21"/>
    <mergeCell ref="AP13:BA13"/>
    <mergeCell ref="AH15:BA15"/>
    <mergeCell ref="BB15:BE15"/>
    <mergeCell ref="CG23:CJ24"/>
    <mergeCell ref="CD20:CJ21"/>
    <mergeCell ref="AH14:BA14"/>
    <mergeCell ref="BB14:BE14"/>
    <mergeCell ref="BB13:BE13"/>
    <mergeCell ref="AV35:AW36"/>
    <mergeCell ref="A1:BE1"/>
    <mergeCell ref="A6:M7"/>
    <mergeCell ref="N6:AF7"/>
    <mergeCell ref="AH6:BE7"/>
    <mergeCell ref="A11:G12"/>
    <mergeCell ref="H11:U12"/>
    <mergeCell ref="V11:Z12"/>
    <mergeCell ref="AA11:AF12"/>
    <mergeCell ref="AY9:BE9"/>
    <mergeCell ref="AT8:BE8"/>
    <mergeCell ref="AH8:AS8"/>
    <mergeCell ref="AH10:AL11"/>
    <mergeCell ref="AM10:AS11"/>
    <mergeCell ref="AT10:AX11"/>
    <mergeCell ref="AT9:AX9"/>
    <mergeCell ref="A9:AF10"/>
    <mergeCell ref="A15:G16"/>
    <mergeCell ref="H15:AF16"/>
    <mergeCell ref="A13:G14"/>
    <mergeCell ref="H13:AF14"/>
    <mergeCell ref="AH12:BE12"/>
    <mergeCell ref="AH13:AO13"/>
    <mergeCell ref="AY10:BE11"/>
    <mergeCell ref="AX35:BE36"/>
    <mergeCell ref="AK33:AO33"/>
    <mergeCell ref="AH22:BE23"/>
    <mergeCell ref="AH29:AJ33"/>
    <mergeCell ref="AV33:AX33"/>
    <mergeCell ref="AK31:AL32"/>
    <mergeCell ref="AM31:AU32"/>
    <mergeCell ref="AQ48:BE48"/>
    <mergeCell ref="AH45:AJ46"/>
    <mergeCell ref="AK42:AU44"/>
    <mergeCell ref="AK45:AU46"/>
    <mergeCell ref="AV42:BE46"/>
    <mergeCell ref="AX31:BE32"/>
    <mergeCell ref="AH34:AJ37"/>
    <mergeCell ref="AH39:BE39"/>
    <mergeCell ref="AV34:BE34"/>
    <mergeCell ref="AV29:BE30"/>
    <mergeCell ref="AK29:AU30"/>
    <mergeCell ref="AH40:BE41"/>
    <mergeCell ref="AH42:AJ44"/>
    <mergeCell ref="AK37:AO37"/>
    <mergeCell ref="AM35:AU36"/>
    <mergeCell ref="AK35:AL36"/>
    <mergeCell ref="AV37:AX37"/>
  </mergeCells>
  <phoneticPr fontId="7" type="noConversion"/>
  <hyperlinks>
    <hyperlink ref="AP13:BA13" location="'FRANCEREELlimite forfait'!A1" display="cliquer sur ce lien pour l'aide au calcul" xr:uid="{C483FA8A-5C32-4EA5-B09A-7664F809ECC2}"/>
  </hyperlinks>
  <printOptions horizontalCentered="1"/>
  <pageMargins left="0.39370078740157483" right="0.39370078740157483" top="0.39370078740157483" bottom="0.39370078740157483" header="0.23622047244094491" footer="0.27559055118110237"/>
  <pageSetup paperSize="9" scale="65" orientation="landscape" r:id="rId2"/>
  <headerFooter alignWithMargins="0">
    <oddFooter>&amp;R&amp;6 10122024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20</xdr:row>
                    <xdr:rowOff>22860</xdr:rowOff>
                  </from>
                  <to>
                    <xdr:col>5</xdr:col>
                    <xdr:colOff>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 sizeWithCells="1">
                  <from>
                    <xdr:col>5</xdr:col>
                    <xdr:colOff>144780</xdr:colOff>
                    <xdr:row>20</xdr:row>
                    <xdr:rowOff>22860</xdr:rowOff>
                  </from>
                  <to>
                    <xdr:col>13</xdr:col>
                    <xdr:colOff>7620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9</xdr:col>
                    <xdr:colOff>38100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21</xdr:row>
                    <xdr:rowOff>0</xdr:rowOff>
                  </from>
                  <to>
                    <xdr:col>21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 sizeWithCells="1">
                  <from>
                    <xdr:col>22</xdr:col>
                    <xdr:colOff>121920</xdr:colOff>
                    <xdr:row>21</xdr:row>
                    <xdr:rowOff>0</xdr:rowOff>
                  </from>
                  <to>
                    <xdr:col>29</xdr:col>
                    <xdr:colOff>175260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22</xdr:row>
                    <xdr:rowOff>0</xdr:rowOff>
                  </from>
                  <to>
                    <xdr:col>25</xdr:col>
                    <xdr:colOff>38100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8</xdr:col>
                    <xdr:colOff>22860</xdr:colOff>
                    <xdr:row>27</xdr:row>
                    <xdr:rowOff>45720</xdr:rowOff>
                  </from>
                  <to>
                    <xdr:col>15</xdr:col>
                    <xdr:colOff>114300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8</xdr:col>
                    <xdr:colOff>22860</xdr:colOff>
                    <xdr:row>28</xdr:row>
                    <xdr:rowOff>83820</xdr:rowOff>
                  </from>
                  <to>
                    <xdr:col>15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23</xdr:col>
                    <xdr:colOff>175260</xdr:colOff>
                    <xdr:row>29</xdr:row>
                    <xdr:rowOff>76200</xdr:rowOff>
                  </from>
                  <to>
                    <xdr:col>31</xdr:col>
                    <xdr:colOff>83820</xdr:colOff>
                    <xdr:row>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23</xdr:col>
                    <xdr:colOff>175260</xdr:colOff>
                    <xdr:row>28</xdr:row>
                    <xdr:rowOff>22860</xdr:rowOff>
                  </from>
                  <to>
                    <xdr:col>31</xdr:col>
                    <xdr:colOff>83820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23</xdr:col>
                    <xdr:colOff>175260</xdr:colOff>
                    <xdr:row>26</xdr:row>
                    <xdr:rowOff>83820</xdr:rowOff>
                  </from>
                  <to>
                    <xdr:col>32</xdr:col>
                    <xdr:colOff>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8</xdr:col>
                    <xdr:colOff>22860</xdr:colOff>
                    <xdr:row>32</xdr:row>
                    <xdr:rowOff>7620</xdr:rowOff>
                  </from>
                  <to>
                    <xdr:col>15</xdr:col>
                    <xdr:colOff>114300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8</xdr:col>
                    <xdr:colOff>22860</xdr:colOff>
                    <xdr:row>33</xdr:row>
                    <xdr:rowOff>99060</xdr:rowOff>
                  </from>
                  <to>
                    <xdr:col>15</xdr:col>
                    <xdr:colOff>114300</xdr:colOff>
                    <xdr:row>34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16</xdr:col>
                    <xdr:colOff>22860</xdr:colOff>
                    <xdr:row>32</xdr:row>
                    <xdr:rowOff>7620</xdr:rowOff>
                  </from>
                  <to>
                    <xdr:col>32</xdr:col>
                    <xdr:colOff>7620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16</xdr:col>
                    <xdr:colOff>22860</xdr:colOff>
                    <xdr:row>33</xdr:row>
                    <xdr:rowOff>99060</xdr:rowOff>
                  </from>
                  <to>
                    <xdr:col>31</xdr:col>
                    <xdr:colOff>45720</xdr:colOff>
                    <xdr:row>34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7</xdr:col>
                    <xdr:colOff>137160</xdr:colOff>
                    <xdr:row>41</xdr:row>
                    <xdr:rowOff>83820</xdr:rowOff>
                  </from>
                  <to>
                    <xdr:col>11</xdr:col>
                    <xdr:colOff>38100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7</xdr:col>
                    <xdr:colOff>144780</xdr:colOff>
                    <xdr:row>39</xdr:row>
                    <xdr:rowOff>106680</xdr:rowOff>
                  </from>
                  <to>
                    <xdr:col>10</xdr:col>
                    <xdr:colOff>121920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14</xdr:col>
                    <xdr:colOff>68580</xdr:colOff>
                    <xdr:row>39</xdr:row>
                    <xdr:rowOff>106680</xdr:rowOff>
                  </from>
                  <to>
                    <xdr:col>21</xdr:col>
                    <xdr:colOff>137160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14</xdr:col>
                    <xdr:colOff>60960</xdr:colOff>
                    <xdr:row>41</xdr:row>
                    <xdr:rowOff>76200</xdr:rowOff>
                  </from>
                  <to>
                    <xdr:col>16</xdr:col>
                    <xdr:colOff>175260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1</xdr:col>
                    <xdr:colOff>106680</xdr:colOff>
                    <xdr:row>39</xdr:row>
                    <xdr:rowOff>106680</xdr:rowOff>
                  </from>
                  <to>
                    <xdr:col>4</xdr:col>
                    <xdr:colOff>99060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1</xdr:col>
                    <xdr:colOff>99060</xdr:colOff>
                    <xdr:row>41</xdr:row>
                    <xdr:rowOff>83820</xdr:rowOff>
                  </from>
                  <to>
                    <xdr:col>4</xdr:col>
                    <xdr:colOff>144780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22</xdr:col>
                    <xdr:colOff>99060</xdr:colOff>
                    <xdr:row>39</xdr:row>
                    <xdr:rowOff>106680</xdr:rowOff>
                  </from>
                  <to>
                    <xdr:col>25</xdr:col>
                    <xdr:colOff>68580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33</xdr:col>
                    <xdr:colOff>83820</xdr:colOff>
                    <xdr:row>16</xdr:row>
                    <xdr:rowOff>83820</xdr:rowOff>
                  </from>
                  <to>
                    <xdr:col>40</xdr:col>
                    <xdr:colOff>160020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40</xdr:col>
                    <xdr:colOff>160020</xdr:colOff>
                    <xdr:row>16</xdr:row>
                    <xdr:rowOff>83820</xdr:rowOff>
                  </from>
                  <to>
                    <xdr:col>47</xdr:col>
                    <xdr:colOff>7620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Drop Down 25">
              <controlPr defaultSize="0" autoLine="0" autoPict="0">
                <anchor moveWithCells="1">
                  <from>
                    <xdr:col>18</xdr:col>
                    <xdr:colOff>160020</xdr:colOff>
                    <xdr:row>41</xdr:row>
                    <xdr:rowOff>83820</xdr:rowOff>
                  </from>
                  <to>
                    <xdr:col>30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1612-BA18-4BB2-A397-4ABDD2112B1D}">
  <sheetPr codeName="Feuil1">
    <pageSetUpPr fitToPage="1"/>
  </sheetPr>
  <dimension ref="A2:AZ46"/>
  <sheetViews>
    <sheetView showGridLines="0" view="pageLayout" zoomScaleNormal="100" workbookViewId="0">
      <selection activeCell="AH40" sqref="AH40"/>
    </sheetView>
  </sheetViews>
  <sheetFormatPr baseColWidth="10" defaultColWidth="3.5546875" defaultRowHeight="13.8" x14ac:dyDescent="0.3"/>
  <sheetData>
    <row r="2" spans="1:52" ht="21" x14ac:dyDescent="0.3"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  <c r="AC2" s="84" t="s">
        <v>57</v>
      </c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</row>
    <row r="3" spans="1:52" ht="21" x14ac:dyDescent="0.3">
      <c r="X3" s="84"/>
      <c r="Z3" s="84"/>
      <c r="AB3" s="85"/>
      <c r="AC3" s="84" t="s">
        <v>58</v>
      </c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10"/>
    </row>
    <row r="4" spans="1:52" ht="18" x14ac:dyDescent="0.3">
      <c r="A4" s="251" t="s">
        <v>59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10"/>
    </row>
    <row r="5" spans="1:52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15.6" x14ac:dyDescent="0.3">
      <c r="A6" s="252" t="s">
        <v>60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4"/>
      <c r="Q6" s="10"/>
      <c r="R6" s="10"/>
      <c r="S6" s="10"/>
      <c r="T6" s="255"/>
      <c r="U6" s="255"/>
      <c r="V6" s="255"/>
      <c r="W6" s="255"/>
      <c r="X6" s="255"/>
      <c r="Y6" s="255"/>
      <c r="Z6" s="10"/>
      <c r="AA6" s="10"/>
      <c r="AB6" s="10"/>
      <c r="AC6" s="10"/>
      <c r="AD6" s="256" t="s">
        <v>61</v>
      </c>
      <c r="AE6" s="256"/>
      <c r="AF6" s="256"/>
      <c r="AG6" s="256"/>
      <c r="AH6" s="256"/>
      <c r="AI6" s="256"/>
      <c r="AJ6" s="256"/>
      <c r="AK6" s="256"/>
      <c r="AL6" s="256"/>
      <c r="AM6" s="257">
        <f>ODMFRANCE!H11</f>
        <v>0</v>
      </c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10"/>
    </row>
    <row r="7" spans="1:52" ht="15.6" x14ac:dyDescent="0.3">
      <c r="A7" s="259">
        <f>ODMFRANCE!N6</f>
        <v>0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1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256" t="s">
        <v>62</v>
      </c>
      <c r="AE7" s="256"/>
      <c r="AF7" s="256"/>
      <c r="AG7" s="256"/>
      <c r="AH7" s="256"/>
      <c r="AI7" s="256"/>
      <c r="AJ7" s="256"/>
      <c r="AK7" s="257">
        <f>ODMFRANCE!I20</f>
        <v>0</v>
      </c>
      <c r="AL7" s="257"/>
      <c r="AM7" s="257"/>
      <c r="AN7" s="257"/>
      <c r="AO7" s="256" t="s">
        <v>63</v>
      </c>
      <c r="AP7" s="256"/>
      <c r="AQ7" s="256"/>
      <c r="AR7" s="256"/>
      <c r="AS7" s="256"/>
      <c r="AT7" s="256"/>
      <c r="AU7" s="256"/>
      <c r="AV7" s="258">
        <f>ODMFRANCE!M20</f>
        <v>0</v>
      </c>
      <c r="AW7" s="258"/>
      <c r="AX7" s="258"/>
      <c r="AY7" s="258"/>
      <c r="AZ7" s="10"/>
    </row>
    <row r="8" spans="1:52" ht="15.6" x14ac:dyDescent="0.3">
      <c r="A8" s="262">
        <f>ODMFRANCE!AH10</f>
        <v>0</v>
      </c>
      <c r="B8" s="262"/>
      <c r="C8" s="262"/>
      <c r="D8" s="262"/>
      <c r="E8" s="262"/>
      <c r="F8" s="262"/>
      <c r="G8" s="262"/>
      <c r="H8" s="262">
        <f>ODMFRANCE!AM10</f>
        <v>0</v>
      </c>
      <c r="I8" s="262"/>
      <c r="J8" s="262"/>
      <c r="K8" s="262"/>
      <c r="L8" s="262"/>
      <c r="M8" s="262"/>
      <c r="N8" s="262"/>
      <c r="O8" s="262"/>
      <c r="P8" s="262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256" t="s">
        <v>64</v>
      </c>
      <c r="AE8" s="256"/>
      <c r="AF8" s="256"/>
      <c r="AG8" s="256"/>
      <c r="AH8" s="256"/>
      <c r="AI8" s="256"/>
      <c r="AJ8" s="256"/>
      <c r="AK8" s="257">
        <f>ODMFRANCE!Y20</f>
        <v>0</v>
      </c>
      <c r="AL8" s="257"/>
      <c r="AM8" s="257"/>
      <c r="AN8" s="257"/>
      <c r="AO8" s="256" t="s">
        <v>65</v>
      </c>
      <c r="AP8" s="256"/>
      <c r="AQ8" s="256"/>
      <c r="AR8" s="256"/>
      <c r="AS8" s="256"/>
      <c r="AT8" s="256"/>
      <c r="AU8" s="256"/>
      <c r="AV8" s="258">
        <f>ODMFRANCE!AC20</f>
        <v>0</v>
      </c>
      <c r="AW8" s="258"/>
      <c r="AX8" s="258"/>
      <c r="AY8" s="258"/>
      <c r="AZ8" s="10"/>
    </row>
    <row r="9" spans="1:52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10"/>
    </row>
    <row r="10" spans="1:52" ht="15.6" x14ac:dyDescent="0.3">
      <c r="A10" s="263"/>
      <c r="B10" s="264"/>
      <c r="C10" s="264"/>
      <c r="D10" s="265"/>
      <c r="E10" s="43"/>
      <c r="F10" s="272" t="s">
        <v>66</v>
      </c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43"/>
      <c r="S10" s="273" t="s">
        <v>67</v>
      </c>
      <c r="T10" s="274"/>
      <c r="U10" s="274"/>
      <c r="V10" s="274"/>
      <c r="W10" s="274"/>
      <c r="X10" s="274"/>
      <c r="Y10" s="274"/>
      <c r="Z10" s="274"/>
      <c r="AA10" s="274"/>
      <c r="AB10" s="43"/>
      <c r="AC10" s="252" t="s">
        <v>68</v>
      </c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4"/>
      <c r="AT10" s="275" t="s">
        <v>69</v>
      </c>
      <c r="AU10" s="276"/>
      <c r="AV10" s="276"/>
      <c r="AW10" s="276"/>
      <c r="AX10" s="276"/>
      <c r="AY10" s="277"/>
      <c r="AZ10" s="10"/>
    </row>
    <row r="11" spans="1:52" ht="12.75" customHeight="1" x14ac:dyDescent="0.3">
      <c r="A11" s="266"/>
      <c r="B11" s="267"/>
      <c r="C11" s="267"/>
      <c r="D11" s="268"/>
      <c r="E11" s="43"/>
      <c r="F11" s="290" t="s">
        <v>70</v>
      </c>
      <c r="G11" s="290"/>
      <c r="H11" s="284" t="s">
        <v>71</v>
      </c>
      <c r="I11" s="285"/>
      <c r="J11" s="285"/>
      <c r="K11" s="285"/>
      <c r="L11" s="285"/>
      <c r="M11" s="286"/>
      <c r="N11" s="291" t="s">
        <v>72</v>
      </c>
      <c r="O11" s="291"/>
      <c r="P11" s="291"/>
      <c r="Q11" s="292" t="s">
        <v>73</v>
      </c>
      <c r="R11" s="43"/>
      <c r="S11" s="290" t="s">
        <v>70</v>
      </c>
      <c r="T11" s="290"/>
      <c r="U11" s="284"/>
      <c r="V11" s="285"/>
      <c r="W11" s="285"/>
      <c r="X11" s="291" t="s">
        <v>72</v>
      </c>
      <c r="Y11" s="291"/>
      <c r="Z11" s="291"/>
      <c r="AA11" s="292" t="s">
        <v>73</v>
      </c>
      <c r="AB11" s="43"/>
      <c r="AC11" s="291" t="s">
        <v>74</v>
      </c>
      <c r="AD11" s="291"/>
      <c r="AE11" s="291"/>
      <c r="AF11" s="292" t="s">
        <v>75</v>
      </c>
      <c r="AG11" s="292"/>
      <c r="AH11" s="292"/>
      <c r="AI11" s="292"/>
      <c r="AJ11" s="292"/>
      <c r="AK11" s="292" t="s">
        <v>73</v>
      </c>
      <c r="AL11" s="293" t="s">
        <v>76</v>
      </c>
      <c r="AM11" s="294"/>
      <c r="AN11" s="294"/>
      <c r="AO11" s="294"/>
      <c r="AP11" s="294"/>
      <c r="AQ11" s="294"/>
      <c r="AR11" s="294"/>
      <c r="AS11" s="295"/>
      <c r="AT11" s="278"/>
      <c r="AU11" s="279"/>
      <c r="AV11" s="279"/>
      <c r="AW11" s="279"/>
      <c r="AX11" s="279"/>
      <c r="AY11" s="280"/>
      <c r="AZ11" s="10"/>
    </row>
    <row r="12" spans="1:52" x14ac:dyDescent="0.3">
      <c r="A12" s="269"/>
      <c r="B12" s="270"/>
      <c r="C12" s="270"/>
      <c r="D12" s="271"/>
      <c r="E12" s="43"/>
      <c r="F12" s="290"/>
      <c r="G12" s="290"/>
      <c r="H12" s="287"/>
      <c r="I12" s="288"/>
      <c r="J12" s="288"/>
      <c r="K12" s="288"/>
      <c r="L12" s="288"/>
      <c r="M12" s="289"/>
      <c r="N12" s="291"/>
      <c r="O12" s="291"/>
      <c r="P12" s="291"/>
      <c r="Q12" s="292"/>
      <c r="R12" s="43"/>
      <c r="S12" s="290"/>
      <c r="T12" s="290"/>
      <c r="U12" s="287"/>
      <c r="V12" s="288"/>
      <c r="W12" s="288"/>
      <c r="X12" s="291"/>
      <c r="Y12" s="291"/>
      <c r="Z12" s="291"/>
      <c r="AA12" s="292"/>
      <c r="AB12" s="43"/>
      <c r="AC12" s="291"/>
      <c r="AD12" s="291"/>
      <c r="AE12" s="291"/>
      <c r="AF12" s="292"/>
      <c r="AG12" s="292"/>
      <c r="AH12" s="292"/>
      <c r="AI12" s="292"/>
      <c r="AJ12" s="292"/>
      <c r="AK12" s="292"/>
      <c r="AL12" s="296"/>
      <c r="AM12" s="297"/>
      <c r="AN12" s="297"/>
      <c r="AO12" s="297"/>
      <c r="AP12" s="297"/>
      <c r="AQ12" s="297"/>
      <c r="AR12" s="297"/>
      <c r="AS12" s="298"/>
      <c r="AT12" s="281"/>
      <c r="AU12" s="282"/>
      <c r="AV12" s="282"/>
      <c r="AW12" s="282"/>
      <c r="AX12" s="282"/>
      <c r="AY12" s="283"/>
      <c r="AZ12" s="10"/>
    </row>
    <row r="13" spans="1:52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334"/>
      <c r="T13" s="334"/>
      <c r="U13" s="334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52" ht="12.75" customHeight="1" x14ac:dyDescent="0.3">
      <c r="A14" s="335"/>
      <c r="B14" s="336"/>
      <c r="C14" s="336"/>
      <c r="D14" s="336"/>
      <c r="E14" s="44"/>
      <c r="F14" s="311"/>
      <c r="G14" s="312"/>
      <c r="H14" s="325" t="s">
        <v>77</v>
      </c>
      <c r="I14" s="326"/>
      <c r="J14" s="326"/>
      <c r="K14" s="326"/>
      <c r="L14" s="326"/>
      <c r="M14" s="327"/>
      <c r="N14" s="311">
        <f>F14*140</f>
        <v>0</v>
      </c>
      <c r="O14" s="321"/>
      <c r="P14" s="312"/>
      <c r="Q14" s="323"/>
      <c r="R14" s="44"/>
      <c r="S14" s="310"/>
      <c r="T14" s="310"/>
      <c r="U14" s="315" t="s">
        <v>78</v>
      </c>
      <c r="V14" s="316"/>
      <c r="W14" s="316"/>
      <c r="X14" s="310">
        <f>S14*20</f>
        <v>0</v>
      </c>
      <c r="Y14" s="310"/>
      <c r="Z14" s="310"/>
      <c r="AA14" s="310"/>
      <c r="AB14" s="44"/>
      <c r="AC14" s="305"/>
      <c r="AD14" s="305"/>
      <c r="AE14" s="305"/>
      <c r="AF14" s="306"/>
      <c r="AG14" s="306"/>
      <c r="AH14" s="306"/>
      <c r="AI14" s="306"/>
      <c r="AJ14" s="306"/>
      <c r="AK14" s="57"/>
      <c r="AL14" s="307"/>
      <c r="AM14" s="308"/>
      <c r="AN14" s="308"/>
      <c r="AO14" s="308"/>
      <c r="AP14" s="308"/>
      <c r="AQ14" s="308"/>
      <c r="AR14" s="308"/>
      <c r="AS14" s="309"/>
      <c r="AT14" s="299" t="s">
        <v>79</v>
      </c>
      <c r="AU14" s="300"/>
      <c r="AV14" s="300"/>
      <c r="AW14" s="300"/>
      <c r="AX14" s="300"/>
      <c r="AY14" s="301"/>
      <c r="AZ14" s="10"/>
    </row>
    <row r="15" spans="1:52" x14ac:dyDescent="0.3">
      <c r="A15" s="336"/>
      <c r="B15" s="336"/>
      <c r="C15" s="336"/>
      <c r="D15" s="336"/>
      <c r="E15" s="44"/>
      <c r="F15" s="313"/>
      <c r="G15" s="314"/>
      <c r="H15" s="328"/>
      <c r="I15" s="329"/>
      <c r="J15" s="329"/>
      <c r="K15" s="329"/>
      <c r="L15" s="329"/>
      <c r="M15" s="330"/>
      <c r="N15" s="313"/>
      <c r="O15" s="322"/>
      <c r="P15" s="314"/>
      <c r="Q15" s="324"/>
      <c r="R15" s="44"/>
      <c r="S15" s="310"/>
      <c r="T15" s="310"/>
      <c r="U15" s="318"/>
      <c r="V15" s="319"/>
      <c r="W15" s="319"/>
      <c r="X15" s="310"/>
      <c r="Y15" s="310"/>
      <c r="Z15" s="310"/>
      <c r="AA15" s="310"/>
      <c r="AB15" s="44"/>
      <c r="AC15" s="305"/>
      <c r="AD15" s="305"/>
      <c r="AE15" s="305"/>
      <c r="AF15" s="306"/>
      <c r="AG15" s="306"/>
      <c r="AH15" s="306"/>
      <c r="AI15" s="306"/>
      <c r="AJ15" s="306"/>
      <c r="AK15" s="57"/>
      <c r="AL15" s="307"/>
      <c r="AM15" s="308"/>
      <c r="AN15" s="308"/>
      <c r="AO15" s="308"/>
      <c r="AP15" s="308"/>
      <c r="AQ15" s="308"/>
      <c r="AR15" s="308"/>
      <c r="AS15" s="309"/>
      <c r="AT15" s="302"/>
      <c r="AU15" s="303"/>
      <c r="AV15" s="303"/>
      <c r="AW15" s="303"/>
      <c r="AX15" s="303"/>
      <c r="AY15" s="304"/>
      <c r="AZ15" s="10"/>
    </row>
    <row r="16" spans="1:52" x14ac:dyDescent="0.3">
      <c r="A16" s="46"/>
      <c r="B16" s="46"/>
      <c r="C16" s="46"/>
      <c r="D16" s="46"/>
      <c r="E16" s="44"/>
      <c r="F16" s="311"/>
      <c r="G16" s="312"/>
      <c r="H16" s="315" t="s">
        <v>80</v>
      </c>
      <c r="I16" s="316"/>
      <c r="J16" s="316"/>
      <c r="K16" s="316"/>
      <c r="L16" s="316"/>
      <c r="M16" s="317"/>
      <c r="N16" s="311">
        <f>F16*120</f>
        <v>0</v>
      </c>
      <c r="O16" s="321"/>
      <c r="P16" s="312"/>
      <c r="Q16" s="323"/>
      <c r="R16" s="44"/>
      <c r="S16" s="310"/>
      <c r="T16" s="310"/>
      <c r="U16" s="315" t="s">
        <v>81</v>
      </c>
      <c r="V16" s="316"/>
      <c r="W16" s="316"/>
      <c r="X16" s="310">
        <f>S16*24</f>
        <v>0</v>
      </c>
      <c r="Y16" s="310"/>
      <c r="Z16" s="310"/>
      <c r="AA16" s="310"/>
      <c r="AB16" s="44"/>
      <c r="AC16" s="305"/>
      <c r="AD16" s="305"/>
      <c r="AE16" s="305"/>
      <c r="AF16" s="306"/>
      <c r="AG16" s="306"/>
      <c r="AH16" s="306"/>
      <c r="AI16" s="306"/>
      <c r="AJ16" s="306"/>
      <c r="AK16" s="57"/>
      <c r="AL16" s="58"/>
      <c r="AM16" s="59"/>
      <c r="AN16" s="59"/>
      <c r="AO16" s="59"/>
      <c r="AP16" s="59"/>
      <c r="AQ16" s="59"/>
      <c r="AR16" s="59"/>
      <c r="AS16" s="60"/>
      <c r="AT16" s="47"/>
      <c r="AU16" s="48"/>
      <c r="AV16" s="48"/>
      <c r="AW16" s="48"/>
      <c r="AX16" s="48"/>
      <c r="AY16" s="49"/>
      <c r="AZ16" s="10"/>
    </row>
    <row r="17" spans="1:52" ht="20.25" customHeight="1" x14ac:dyDescent="0.3">
      <c r="A17" s="44"/>
      <c r="B17" s="44"/>
      <c r="C17" s="44"/>
      <c r="D17" s="44"/>
      <c r="E17" s="44"/>
      <c r="F17" s="313"/>
      <c r="G17" s="314"/>
      <c r="H17" s="318"/>
      <c r="I17" s="319"/>
      <c r="J17" s="319"/>
      <c r="K17" s="319"/>
      <c r="L17" s="319"/>
      <c r="M17" s="320"/>
      <c r="N17" s="313"/>
      <c r="O17" s="322"/>
      <c r="P17" s="314"/>
      <c r="Q17" s="324"/>
      <c r="R17" s="44"/>
      <c r="S17" s="310"/>
      <c r="T17" s="310"/>
      <c r="U17" s="318"/>
      <c r="V17" s="319"/>
      <c r="W17" s="319"/>
      <c r="X17" s="310"/>
      <c r="Y17" s="310"/>
      <c r="Z17" s="310"/>
      <c r="AA17" s="310"/>
      <c r="AB17" s="44"/>
      <c r="AC17" s="331"/>
      <c r="AD17" s="332"/>
      <c r="AE17" s="333"/>
      <c r="AF17" s="306"/>
      <c r="AG17" s="306"/>
      <c r="AH17" s="306"/>
      <c r="AI17" s="306"/>
      <c r="AJ17" s="306"/>
      <c r="AK17" s="57"/>
      <c r="AL17" s="307"/>
      <c r="AM17" s="308"/>
      <c r="AN17" s="308"/>
      <c r="AO17" s="308"/>
      <c r="AP17" s="308"/>
      <c r="AQ17" s="308"/>
      <c r="AR17" s="308"/>
      <c r="AS17" s="309"/>
      <c r="AT17" s="339">
        <f>Véhicules!C32</f>
        <v>0</v>
      </c>
      <c r="AU17" s="340"/>
      <c r="AV17" s="340"/>
      <c r="AW17" s="340"/>
      <c r="AX17" s="340"/>
      <c r="AY17" s="341"/>
      <c r="AZ17" s="10"/>
    </row>
    <row r="18" spans="1:52" x14ac:dyDescent="0.3">
      <c r="A18" s="335"/>
      <c r="B18" s="336"/>
      <c r="C18" s="336"/>
      <c r="D18" s="336"/>
      <c r="E18" s="44"/>
      <c r="F18" s="311"/>
      <c r="G18" s="312"/>
      <c r="H18" s="325" t="s">
        <v>82</v>
      </c>
      <c r="I18" s="326"/>
      <c r="J18" s="326"/>
      <c r="K18" s="326"/>
      <c r="L18" s="326"/>
      <c r="M18" s="327"/>
      <c r="N18" s="311">
        <f>F18*90</f>
        <v>0</v>
      </c>
      <c r="O18" s="321"/>
      <c r="P18" s="312"/>
      <c r="Q18" s="323"/>
      <c r="R18" s="44"/>
      <c r="AB18" s="44"/>
      <c r="AC18" s="331"/>
      <c r="AD18" s="332"/>
      <c r="AE18" s="333"/>
      <c r="AF18" s="306"/>
      <c r="AG18" s="306"/>
      <c r="AH18" s="306"/>
      <c r="AI18" s="306"/>
      <c r="AJ18" s="306"/>
      <c r="AK18" s="57"/>
      <c r="AL18" s="307"/>
      <c r="AM18" s="308"/>
      <c r="AN18" s="308"/>
      <c r="AO18" s="308"/>
      <c r="AP18" s="308"/>
      <c r="AQ18" s="308"/>
      <c r="AR18" s="308"/>
      <c r="AS18" s="309"/>
      <c r="AT18" s="342"/>
      <c r="AU18" s="343"/>
      <c r="AV18" s="343"/>
      <c r="AW18" s="343"/>
      <c r="AX18" s="343"/>
      <c r="AY18" s="344"/>
      <c r="AZ18" s="10"/>
    </row>
    <row r="19" spans="1:52" x14ac:dyDescent="0.3">
      <c r="A19" s="336"/>
      <c r="B19" s="336"/>
      <c r="C19" s="336"/>
      <c r="D19" s="336"/>
      <c r="E19" s="44"/>
      <c r="F19" s="313"/>
      <c r="G19" s="314"/>
      <c r="H19" s="328"/>
      <c r="I19" s="329"/>
      <c r="J19" s="329"/>
      <c r="K19" s="329"/>
      <c r="L19" s="329"/>
      <c r="M19" s="330"/>
      <c r="N19" s="313"/>
      <c r="O19" s="322"/>
      <c r="P19" s="314"/>
      <c r="Q19" s="324"/>
      <c r="R19" s="44"/>
      <c r="AB19" s="44"/>
      <c r="AC19" s="331"/>
      <c r="AD19" s="332"/>
      <c r="AE19" s="333"/>
      <c r="AF19" s="306"/>
      <c r="AG19" s="306"/>
      <c r="AH19" s="306"/>
      <c r="AI19" s="306"/>
      <c r="AJ19" s="306"/>
      <c r="AK19" s="57"/>
      <c r="AL19" s="307"/>
      <c r="AM19" s="308"/>
      <c r="AN19" s="308"/>
      <c r="AO19" s="308"/>
      <c r="AP19" s="308"/>
      <c r="AQ19" s="308"/>
      <c r="AR19" s="308"/>
      <c r="AS19" s="309"/>
      <c r="AT19" s="345"/>
      <c r="AU19" s="346"/>
      <c r="AV19" s="346"/>
      <c r="AW19" s="346"/>
      <c r="AX19" s="346"/>
      <c r="AY19" s="50"/>
      <c r="AZ19" s="10"/>
    </row>
    <row r="20" spans="1:52" x14ac:dyDescent="0.3">
      <c r="A20" s="46"/>
      <c r="B20" s="46"/>
      <c r="C20" s="46"/>
      <c r="D20" s="46"/>
      <c r="E20" s="44"/>
      <c r="F20" s="44"/>
      <c r="G20" s="44"/>
      <c r="H20" s="45"/>
      <c r="I20" s="45"/>
      <c r="J20" s="45"/>
      <c r="K20" s="44"/>
      <c r="L20" s="44"/>
      <c r="M20" s="44"/>
      <c r="N20" s="45"/>
      <c r="O20" s="45"/>
      <c r="P20" s="45"/>
      <c r="Q20" s="44"/>
      <c r="R20" s="44"/>
      <c r="S20" s="336"/>
      <c r="T20" s="336"/>
      <c r="U20" s="336"/>
      <c r="V20" s="338"/>
      <c r="W20" s="338"/>
      <c r="X20" s="338"/>
      <c r="Y20" s="336"/>
      <c r="Z20" s="336"/>
      <c r="AA20" s="336"/>
      <c r="AB20" s="44"/>
      <c r="AC20" s="331"/>
      <c r="AD20" s="332"/>
      <c r="AE20" s="333"/>
      <c r="AF20" s="306"/>
      <c r="AG20" s="306"/>
      <c r="AH20" s="306"/>
      <c r="AI20" s="306"/>
      <c r="AJ20" s="306"/>
      <c r="AK20" s="57"/>
      <c r="AL20" s="307"/>
      <c r="AM20" s="308"/>
      <c r="AN20" s="308"/>
      <c r="AO20" s="308"/>
      <c r="AP20" s="308"/>
      <c r="AQ20" s="308"/>
      <c r="AR20" s="308"/>
      <c r="AS20" s="309"/>
      <c r="AT20" s="299" t="s">
        <v>83</v>
      </c>
      <c r="AU20" s="300"/>
      <c r="AV20" s="300"/>
      <c r="AW20" s="300"/>
      <c r="AX20" s="300"/>
      <c r="AY20" s="301"/>
      <c r="AZ20" s="10"/>
    </row>
    <row r="21" spans="1:52" x14ac:dyDescent="0.3">
      <c r="A21" s="44"/>
      <c r="B21" s="44"/>
      <c r="C21" s="44"/>
      <c r="D21" s="44"/>
      <c r="E21" s="44"/>
      <c r="F21" s="44"/>
      <c r="G21" s="44"/>
      <c r="H21" s="45"/>
      <c r="I21" s="45"/>
      <c r="J21" s="45"/>
      <c r="K21" s="44"/>
      <c r="L21" s="44"/>
      <c r="M21" s="44"/>
      <c r="N21" s="45"/>
      <c r="O21" s="45"/>
      <c r="P21" s="45"/>
      <c r="Q21" s="44"/>
      <c r="R21" s="44"/>
      <c r="S21" s="336"/>
      <c r="T21" s="336"/>
      <c r="U21" s="336"/>
      <c r="V21" s="338"/>
      <c r="W21" s="338"/>
      <c r="X21" s="338"/>
      <c r="Y21" s="336"/>
      <c r="Z21" s="336"/>
      <c r="AA21" s="336"/>
      <c r="AB21" s="44"/>
      <c r="AC21" s="331"/>
      <c r="AD21" s="332"/>
      <c r="AE21" s="333"/>
      <c r="AF21" s="306"/>
      <c r="AG21" s="306"/>
      <c r="AH21" s="306"/>
      <c r="AI21" s="306"/>
      <c r="AJ21" s="306"/>
      <c r="AK21" s="57"/>
      <c r="AL21" s="307"/>
      <c r="AM21" s="308"/>
      <c r="AN21" s="308"/>
      <c r="AO21" s="308"/>
      <c r="AP21" s="308"/>
      <c r="AQ21" s="308"/>
      <c r="AR21" s="308"/>
      <c r="AS21" s="309"/>
      <c r="AT21" s="302"/>
      <c r="AU21" s="303"/>
      <c r="AV21" s="303"/>
      <c r="AW21" s="303"/>
      <c r="AX21" s="303"/>
      <c r="AY21" s="304"/>
      <c r="AZ21" s="10"/>
    </row>
    <row r="22" spans="1:52" x14ac:dyDescent="0.3">
      <c r="A22" s="335"/>
      <c r="B22" s="336"/>
      <c r="C22" s="336"/>
      <c r="D22" s="336"/>
      <c r="E22" s="44"/>
      <c r="F22" s="336"/>
      <c r="G22" s="336"/>
      <c r="H22" s="337"/>
      <c r="I22" s="337"/>
      <c r="J22" s="337"/>
      <c r="K22" s="336"/>
      <c r="L22" s="336"/>
      <c r="M22" s="336"/>
      <c r="N22" s="338"/>
      <c r="O22" s="338"/>
      <c r="P22" s="338"/>
      <c r="Q22" s="336"/>
      <c r="R22" s="44"/>
      <c r="S22" s="44"/>
      <c r="T22" s="44"/>
      <c r="U22" s="44"/>
      <c r="V22" s="45"/>
      <c r="W22" s="45"/>
      <c r="X22" s="45"/>
      <c r="Y22" s="44"/>
      <c r="Z22" s="44"/>
      <c r="AA22" s="44"/>
      <c r="AB22" s="44"/>
      <c r="AC22" s="331"/>
      <c r="AD22" s="332"/>
      <c r="AE22" s="333"/>
      <c r="AF22" s="306"/>
      <c r="AG22" s="306"/>
      <c r="AH22" s="306"/>
      <c r="AI22" s="306"/>
      <c r="AJ22" s="306"/>
      <c r="AK22" s="57"/>
      <c r="AL22" s="307"/>
      <c r="AM22" s="308"/>
      <c r="AN22" s="308"/>
      <c r="AO22" s="308"/>
      <c r="AP22" s="308"/>
      <c r="AQ22" s="308"/>
      <c r="AR22" s="308"/>
      <c r="AS22" s="309"/>
      <c r="AT22" s="339">
        <f>Véhicules!J39</f>
        <v>0</v>
      </c>
      <c r="AU22" s="340"/>
      <c r="AV22" s="340"/>
      <c r="AW22" s="340"/>
      <c r="AX22" s="340"/>
      <c r="AY22" s="341"/>
      <c r="AZ22" s="10"/>
    </row>
    <row r="23" spans="1:52" x14ac:dyDescent="0.3">
      <c r="A23" s="336"/>
      <c r="B23" s="336"/>
      <c r="C23" s="336"/>
      <c r="D23" s="336"/>
      <c r="E23" s="44"/>
      <c r="F23" s="336"/>
      <c r="G23" s="336"/>
      <c r="H23" s="337"/>
      <c r="I23" s="337"/>
      <c r="J23" s="337"/>
      <c r="K23" s="336"/>
      <c r="L23" s="336"/>
      <c r="M23" s="336"/>
      <c r="N23" s="338"/>
      <c r="O23" s="338"/>
      <c r="P23" s="338"/>
      <c r="Q23" s="336"/>
      <c r="R23" s="44"/>
      <c r="S23" s="44"/>
      <c r="T23" s="44"/>
      <c r="U23" s="44"/>
      <c r="V23" s="45"/>
      <c r="W23" s="45"/>
      <c r="X23" s="45"/>
      <c r="Y23" s="44"/>
      <c r="Z23" s="44"/>
      <c r="AA23" s="44"/>
      <c r="AB23" s="44"/>
      <c r="AC23" s="331"/>
      <c r="AD23" s="332"/>
      <c r="AE23" s="333"/>
      <c r="AF23" s="306"/>
      <c r="AG23" s="306"/>
      <c r="AH23" s="306"/>
      <c r="AI23" s="306"/>
      <c r="AJ23" s="306"/>
      <c r="AK23" s="57"/>
      <c r="AL23" s="307"/>
      <c r="AM23" s="308"/>
      <c r="AN23" s="308"/>
      <c r="AO23" s="308"/>
      <c r="AP23" s="308"/>
      <c r="AQ23" s="308"/>
      <c r="AR23" s="308"/>
      <c r="AS23" s="309"/>
      <c r="AT23" s="342"/>
      <c r="AU23" s="343"/>
      <c r="AV23" s="343"/>
      <c r="AW23" s="343"/>
      <c r="AX23" s="343"/>
      <c r="AY23" s="344"/>
      <c r="AZ23" s="10"/>
    </row>
    <row r="24" spans="1:52" x14ac:dyDescent="0.3">
      <c r="A24" s="46"/>
      <c r="B24" s="46"/>
      <c r="C24" s="46"/>
      <c r="D24" s="46"/>
      <c r="E24" s="44"/>
      <c r="F24" s="44"/>
      <c r="G24" s="44"/>
      <c r="H24" s="45"/>
      <c r="I24" s="45"/>
      <c r="J24" s="45"/>
      <c r="K24" s="44"/>
      <c r="L24" s="44"/>
      <c r="M24" s="44"/>
      <c r="N24" s="45"/>
      <c r="O24" s="45"/>
      <c r="P24" s="45"/>
      <c r="Q24" s="44"/>
      <c r="R24" s="44"/>
      <c r="S24" s="336"/>
      <c r="T24" s="336"/>
      <c r="U24" s="336"/>
      <c r="V24" s="338"/>
      <c r="W24" s="338"/>
      <c r="X24" s="338"/>
      <c r="Y24" s="336"/>
      <c r="Z24" s="336"/>
      <c r="AA24" s="336"/>
      <c r="AB24" s="44"/>
      <c r="AC24" s="331"/>
      <c r="AD24" s="332"/>
      <c r="AE24" s="333"/>
      <c r="AF24" s="306"/>
      <c r="AG24" s="306"/>
      <c r="AH24" s="306"/>
      <c r="AI24" s="306"/>
      <c r="AJ24" s="306"/>
      <c r="AK24" s="57"/>
      <c r="AL24" s="307"/>
      <c r="AM24" s="308"/>
      <c r="AN24" s="308"/>
      <c r="AO24" s="308"/>
      <c r="AP24" s="308"/>
      <c r="AQ24" s="308"/>
      <c r="AR24" s="308"/>
      <c r="AS24" s="309"/>
      <c r="AT24" s="345"/>
      <c r="AU24" s="346"/>
      <c r="AV24" s="347"/>
      <c r="AW24" s="347"/>
      <c r="AX24" s="347"/>
      <c r="AY24" s="50"/>
      <c r="AZ24" s="10"/>
    </row>
    <row r="25" spans="1:52" x14ac:dyDescent="0.3">
      <c r="A25" s="44"/>
      <c r="B25" s="44"/>
      <c r="C25" s="44"/>
      <c r="D25" s="44"/>
      <c r="E25" s="44"/>
      <c r="F25" s="44"/>
      <c r="G25" s="44"/>
      <c r="H25" s="45"/>
      <c r="I25" s="45"/>
      <c r="J25" s="45"/>
      <c r="K25" s="44"/>
      <c r="L25" s="44"/>
      <c r="M25" s="44"/>
      <c r="N25" s="45"/>
      <c r="O25" s="45"/>
      <c r="P25" s="45"/>
      <c r="Q25" s="44"/>
      <c r="R25" s="44"/>
      <c r="S25" s="401"/>
      <c r="T25" s="401"/>
      <c r="U25" s="401"/>
      <c r="V25" s="44"/>
      <c r="W25" s="44"/>
      <c r="X25" s="83"/>
      <c r="Y25" s="83"/>
      <c r="Z25" s="83"/>
      <c r="AA25" s="44"/>
      <c r="AB25" s="44"/>
      <c r="AC25" s="331"/>
      <c r="AD25" s="332"/>
      <c r="AE25" s="333"/>
      <c r="AF25" s="306"/>
      <c r="AG25" s="306"/>
      <c r="AH25" s="306"/>
      <c r="AI25" s="306"/>
      <c r="AJ25" s="306"/>
      <c r="AK25" s="57"/>
      <c r="AL25" s="307"/>
      <c r="AM25" s="308"/>
      <c r="AN25" s="308"/>
      <c r="AO25" s="308"/>
      <c r="AP25" s="308"/>
      <c r="AQ25" s="308"/>
      <c r="AR25" s="308"/>
      <c r="AS25" s="309"/>
      <c r="AT25" s="299" t="s">
        <v>84</v>
      </c>
      <c r="AU25" s="300"/>
      <c r="AV25" s="300"/>
      <c r="AW25" s="300"/>
      <c r="AX25" s="300"/>
      <c r="AY25" s="301"/>
      <c r="AZ25" s="10"/>
    </row>
    <row r="26" spans="1:52" x14ac:dyDescent="0.3">
      <c r="A26" s="335"/>
      <c r="B26" s="336"/>
      <c r="C26" s="336"/>
      <c r="D26" s="336"/>
      <c r="E26" s="44"/>
      <c r="F26" s="336"/>
      <c r="G26" s="336"/>
      <c r="H26" s="337"/>
      <c r="I26" s="337"/>
      <c r="J26" s="337"/>
      <c r="K26" s="336"/>
      <c r="L26" s="336"/>
      <c r="M26" s="336"/>
      <c r="N26" s="338"/>
      <c r="O26" s="338"/>
      <c r="P26" s="338"/>
      <c r="Q26" s="336"/>
      <c r="R26" s="44"/>
      <c r="S26" s="336"/>
      <c r="T26" s="336"/>
      <c r="U26" s="336"/>
      <c r="V26" s="336"/>
      <c r="W26" s="336"/>
      <c r="X26" s="363"/>
      <c r="Y26" s="363"/>
      <c r="Z26" s="363"/>
      <c r="AA26" s="46"/>
      <c r="AB26" s="44"/>
      <c r="AC26" s="331"/>
      <c r="AD26" s="332"/>
      <c r="AE26" s="333"/>
      <c r="AF26" s="306"/>
      <c r="AG26" s="306"/>
      <c r="AH26" s="306"/>
      <c r="AI26" s="306"/>
      <c r="AJ26" s="306"/>
      <c r="AK26" s="57"/>
      <c r="AL26" s="307"/>
      <c r="AM26" s="308"/>
      <c r="AN26" s="308"/>
      <c r="AO26" s="308"/>
      <c r="AP26" s="308"/>
      <c r="AQ26" s="308"/>
      <c r="AR26" s="308"/>
      <c r="AS26" s="309"/>
      <c r="AT26" s="302"/>
      <c r="AU26" s="303"/>
      <c r="AV26" s="303"/>
      <c r="AW26" s="303"/>
      <c r="AX26" s="303"/>
      <c r="AY26" s="304"/>
      <c r="AZ26" s="10"/>
    </row>
    <row r="27" spans="1:52" x14ac:dyDescent="0.3">
      <c r="A27" s="336"/>
      <c r="B27" s="336"/>
      <c r="C27" s="336"/>
      <c r="D27" s="336"/>
      <c r="E27" s="44"/>
      <c r="F27" s="336"/>
      <c r="G27" s="336"/>
      <c r="H27" s="337"/>
      <c r="I27" s="337"/>
      <c r="J27" s="337"/>
      <c r="K27" s="336"/>
      <c r="L27" s="336"/>
      <c r="M27" s="336"/>
      <c r="N27" s="338"/>
      <c r="O27" s="338"/>
      <c r="P27" s="338"/>
      <c r="Q27" s="336"/>
      <c r="R27" s="44"/>
      <c r="S27" s="336"/>
      <c r="T27" s="336"/>
      <c r="U27" s="364"/>
      <c r="V27" s="336"/>
      <c r="W27" s="336"/>
      <c r="X27" s="363"/>
      <c r="Y27" s="363"/>
      <c r="Z27" s="363"/>
      <c r="AA27" s="46"/>
      <c r="AB27" s="44"/>
      <c r="AC27" s="331"/>
      <c r="AD27" s="332"/>
      <c r="AE27" s="333"/>
      <c r="AF27" s="306"/>
      <c r="AG27" s="306"/>
      <c r="AH27" s="306"/>
      <c r="AI27" s="306"/>
      <c r="AJ27" s="306"/>
      <c r="AK27" s="57"/>
      <c r="AL27" s="307"/>
      <c r="AM27" s="308"/>
      <c r="AN27" s="308"/>
      <c r="AO27" s="308"/>
      <c r="AP27" s="308"/>
      <c r="AQ27" s="308"/>
      <c r="AR27" s="308"/>
      <c r="AS27" s="309"/>
      <c r="AT27" s="339">
        <v>0</v>
      </c>
      <c r="AU27" s="340"/>
      <c r="AV27" s="340"/>
      <c r="AW27" s="340"/>
      <c r="AX27" s="340"/>
      <c r="AY27" s="341"/>
      <c r="AZ27" s="10"/>
    </row>
    <row r="28" spans="1:52" x14ac:dyDescent="0.3">
      <c r="A28" s="46"/>
      <c r="B28" s="46"/>
      <c r="C28" s="46"/>
      <c r="D28" s="46"/>
      <c r="E28" s="44"/>
      <c r="F28" s="44"/>
      <c r="G28" s="44"/>
      <c r="H28" s="45"/>
      <c r="I28" s="45"/>
      <c r="J28" s="45"/>
      <c r="K28" s="44"/>
      <c r="L28" s="44"/>
      <c r="M28" s="44"/>
      <c r="N28" s="45"/>
      <c r="O28" s="45"/>
      <c r="P28" s="45"/>
      <c r="Q28" s="44"/>
      <c r="R28" s="44"/>
      <c r="S28" s="367"/>
      <c r="T28" s="367"/>
      <c r="U28" s="367"/>
      <c r="V28" s="367"/>
      <c r="W28" s="367"/>
      <c r="X28" s="338"/>
      <c r="Y28" s="338"/>
      <c r="Z28" s="338"/>
      <c r="AA28" s="46"/>
      <c r="AB28" s="44"/>
      <c r="AC28" s="331"/>
      <c r="AD28" s="332"/>
      <c r="AE28" s="333"/>
      <c r="AF28" s="306"/>
      <c r="AG28" s="306"/>
      <c r="AH28" s="306"/>
      <c r="AI28" s="306"/>
      <c r="AJ28" s="306"/>
      <c r="AK28" s="57"/>
      <c r="AL28" s="307"/>
      <c r="AM28" s="308"/>
      <c r="AN28" s="308"/>
      <c r="AO28" s="308"/>
      <c r="AP28" s="308"/>
      <c r="AQ28" s="308"/>
      <c r="AR28" s="308"/>
      <c r="AS28" s="309"/>
      <c r="AT28" s="342"/>
      <c r="AU28" s="343"/>
      <c r="AV28" s="343"/>
      <c r="AW28" s="343"/>
      <c r="AX28" s="343"/>
      <c r="AY28" s="344"/>
      <c r="AZ28" s="10"/>
    </row>
    <row r="29" spans="1:52" x14ac:dyDescent="0.3">
      <c r="A29" s="350"/>
      <c r="B29" s="350"/>
      <c r="C29" s="350"/>
      <c r="D29" s="350"/>
      <c r="E29" s="350"/>
      <c r="F29" s="350"/>
      <c r="G29" s="350"/>
      <c r="H29" s="43"/>
      <c r="I29" s="43"/>
      <c r="J29" s="43"/>
      <c r="K29" s="43"/>
      <c r="L29" s="43"/>
      <c r="M29" s="43"/>
      <c r="N29" s="51"/>
      <c r="O29" s="51"/>
      <c r="P29" s="51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10"/>
    </row>
    <row r="30" spans="1:52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351">
        <f>SUM(N14:P28)</f>
        <v>0</v>
      </c>
      <c r="O30" s="351"/>
      <c r="P30" s="351"/>
      <c r="Q30" s="43"/>
      <c r="R30" s="43"/>
      <c r="S30" s="43"/>
      <c r="T30" s="43"/>
      <c r="X30" s="352">
        <f>SUM(X14:Z29)</f>
        <v>0</v>
      </c>
      <c r="Y30" s="353"/>
      <c r="Z30" s="354"/>
      <c r="AC30" s="355">
        <f>SUM(AC14:AE28)</f>
        <v>0</v>
      </c>
      <c r="AD30" s="353"/>
      <c r="AE30" s="354"/>
      <c r="AF30" s="43"/>
      <c r="AG30" s="43"/>
      <c r="AH30" s="43"/>
      <c r="AI30" s="43"/>
      <c r="AJ30" s="43"/>
      <c r="AK30" s="359" t="s">
        <v>85</v>
      </c>
      <c r="AL30" s="359"/>
      <c r="AM30" s="359"/>
      <c r="AN30" s="359"/>
      <c r="AO30" s="359"/>
      <c r="AP30" s="359"/>
      <c r="AQ30" s="359"/>
      <c r="AR30" s="359"/>
      <c r="AS30" s="359"/>
      <c r="AT30" s="359"/>
      <c r="AU30" s="359"/>
      <c r="AV30" s="360">
        <f>N30+X30+AC30+AT17+AT22+AT27</f>
        <v>0</v>
      </c>
      <c r="AW30" s="361"/>
      <c r="AX30" s="361"/>
      <c r="AY30" s="362"/>
      <c r="AZ30" s="10"/>
    </row>
    <row r="31" spans="1:52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1:52" ht="15.6" x14ac:dyDescent="0.3">
      <c r="A32" s="356" t="s">
        <v>86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8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O32" s="252" t="s">
        <v>87</v>
      </c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</row>
    <row r="33" spans="1:51" ht="12.75" customHeight="1" x14ac:dyDescent="0.3">
      <c r="A33" s="380" t="s">
        <v>88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2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O33" s="389" t="s">
        <v>89</v>
      </c>
      <c r="AP33" s="390"/>
      <c r="AQ33" s="390"/>
      <c r="AR33" s="390"/>
      <c r="AS33" s="390"/>
      <c r="AT33" s="390"/>
      <c r="AU33" s="390"/>
      <c r="AV33" s="390"/>
      <c r="AW33" s="390"/>
      <c r="AX33" s="390"/>
      <c r="AY33" s="391"/>
    </row>
    <row r="34" spans="1:51" ht="30" customHeight="1" x14ac:dyDescent="0.3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5"/>
      <c r="T34" s="10"/>
      <c r="U34" s="10"/>
      <c r="V34" s="10"/>
      <c r="W34" s="10"/>
      <c r="X34" s="398" t="str">
        <f>ODMFRANCE!AH40</f>
        <v>L'ordonnateur* ou par délégation, le responsable CRB</v>
      </c>
      <c r="Y34" s="399"/>
      <c r="Z34" s="399"/>
      <c r="AA34" s="399"/>
      <c r="AB34" s="399"/>
      <c r="AC34" s="399"/>
      <c r="AD34" s="399"/>
      <c r="AE34" s="399"/>
      <c r="AF34" s="399"/>
      <c r="AG34" s="400"/>
      <c r="AH34" s="10"/>
      <c r="AI34" s="10"/>
      <c r="AJ34" s="10"/>
      <c r="AK34" s="10"/>
      <c r="AL34" s="10"/>
      <c r="AO34" s="392"/>
      <c r="AP34" s="393"/>
      <c r="AQ34" s="393"/>
      <c r="AR34" s="393"/>
      <c r="AS34" s="393"/>
      <c r="AT34" s="393"/>
      <c r="AU34" s="393"/>
      <c r="AV34" s="393"/>
      <c r="AW34" s="393"/>
      <c r="AX34" s="393"/>
      <c r="AY34" s="394"/>
    </row>
    <row r="35" spans="1:51" ht="12.75" customHeight="1" x14ac:dyDescent="0.3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5"/>
      <c r="T35" s="10"/>
      <c r="U35" s="10"/>
      <c r="V35" s="10"/>
      <c r="W35" s="10"/>
      <c r="X35" s="368" t="s">
        <v>90</v>
      </c>
      <c r="Y35" s="369"/>
      <c r="Z35" s="369"/>
      <c r="AA35" s="369"/>
      <c r="AB35" s="369"/>
      <c r="AC35" s="369"/>
      <c r="AD35" s="369"/>
      <c r="AE35" s="369"/>
      <c r="AF35" s="369"/>
      <c r="AG35" s="370"/>
      <c r="AH35" s="10"/>
      <c r="AI35" s="10"/>
      <c r="AJ35" s="10"/>
      <c r="AK35" s="10"/>
      <c r="AL35" s="10"/>
      <c r="AO35" s="392"/>
      <c r="AP35" s="393"/>
      <c r="AQ35" s="393"/>
      <c r="AR35" s="393"/>
      <c r="AS35" s="393"/>
      <c r="AT35" s="393"/>
      <c r="AU35" s="393"/>
      <c r="AV35" s="393"/>
      <c r="AW35" s="393"/>
      <c r="AX35" s="393"/>
      <c r="AY35" s="394"/>
    </row>
    <row r="36" spans="1:51" x14ac:dyDescent="0.3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8"/>
      <c r="T36" s="10"/>
      <c r="U36" s="10"/>
      <c r="V36" s="10"/>
      <c r="W36" s="10"/>
      <c r="X36" s="371"/>
      <c r="Y36" s="372"/>
      <c r="Z36" s="372"/>
      <c r="AA36" s="372"/>
      <c r="AB36" s="372"/>
      <c r="AC36" s="372"/>
      <c r="AD36" s="372"/>
      <c r="AE36" s="372"/>
      <c r="AF36" s="372"/>
      <c r="AG36" s="373"/>
      <c r="AH36" s="10"/>
      <c r="AI36" s="10"/>
      <c r="AJ36" s="10"/>
      <c r="AK36" s="10"/>
      <c r="AL36" s="10"/>
      <c r="AO36" s="395"/>
      <c r="AP36" s="396"/>
      <c r="AQ36" s="396"/>
      <c r="AR36" s="396"/>
      <c r="AS36" s="396"/>
      <c r="AT36" s="396"/>
      <c r="AU36" s="396"/>
      <c r="AV36" s="396"/>
      <c r="AW36" s="396"/>
      <c r="AX36" s="396"/>
      <c r="AY36" s="397"/>
    </row>
    <row r="37" spans="1:51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10"/>
      <c r="U37" s="10"/>
      <c r="V37" s="10"/>
      <c r="W37" s="10"/>
      <c r="X37" s="371"/>
      <c r="Y37" s="372"/>
      <c r="Z37" s="372"/>
      <c r="AA37" s="372"/>
      <c r="AB37" s="372"/>
      <c r="AC37" s="372"/>
      <c r="AD37" s="372"/>
      <c r="AE37" s="372"/>
      <c r="AF37" s="372"/>
      <c r="AG37" s="373"/>
      <c r="AH37" s="10"/>
      <c r="AI37" s="10"/>
      <c r="AJ37" s="10"/>
      <c r="AK37" s="10"/>
      <c r="AL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</row>
    <row r="38" spans="1:51" ht="15.6" x14ac:dyDescent="0.3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10"/>
      <c r="U38" s="10"/>
      <c r="V38" s="10"/>
      <c r="W38" s="10"/>
      <c r="X38" s="371"/>
      <c r="Y38" s="372"/>
      <c r="Z38" s="372"/>
      <c r="AA38" s="372"/>
      <c r="AB38" s="372"/>
      <c r="AC38" s="372"/>
      <c r="AD38" s="372"/>
      <c r="AE38" s="372"/>
      <c r="AF38" s="372"/>
      <c r="AG38" s="373"/>
      <c r="AH38" s="10"/>
      <c r="AI38" s="10"/>
      <c r="AJ38" s="10"/>
      <c r="AK38" s="10"/>
      <c r="AL38" s="10"/>
      <c r="AO38" s="252" t="s">
        <v>91</v>
      </c>
      <c r="AP38" s="253"/>
      <c r="AQ38" s="253"/>
      <c r="AR38" s="253"/>
      <c r="AS38" s="253"/>
      <c r="AT38" s="253"/>
      <c r="AU38" s="253"/>
      <c r="AV38" s="253"/>
      <c r="AW38" s="253"/>
      <c r="AX38" s="253"/>
      <c r="AY38" s="254"/>
    </row>
    <row r="39" spans="1:51" x14ac:dyDescent="0.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10"/>
      <c r="U39" s="10"/>
      <c r="V39" s="10"/>
      <c r="W39" s="10"/>
      <c r="X39" s="374"/>
      <c r="Y39" s="375"/>
      <c r="Z39" s="375"/>
      <c r="AA39" s="375"/>
      <c r="AB39" s="375"/>
      <c r="AC39" s="375"/>
      <c r="AD39" s="375"/>
      <c r="AE39" s="375"/>
      <c r="AF39" s="375"/>
      <c r="AG39" s="376"/>
      <c r="AH39" s="10"/>
      <c r="AI39" s="10"/>
      <c r="AJ39" s="10"/>
      <c r="AK39" s="10"/>
      <c r="AL39" s="10"/>
      <c r="AO39" s="349" t="s">
        <v>92</v>
      </c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</row>
    <row r="40" spans="1:5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O40" s="377" t="s">
        <v>93</v>
      </c>
      <c r="AP40" s="378"/>
      <c r="AQ40" s="378"/>
      <c r="AR40" s="378"/>
      <c r="AS40" s="378"/>
      <c r="AT40" s="378"/>
      <c r="AU40" s="379"/>
      <c r="AV40" s="349"/>
      <c r="AW40" s="349"/>
      <c r="AX40" s="349"/>
      <c r="AY40" s="349"/>
    </row>
    <row r="41" spans="1:51" ht="14.4" x14ac:dyDescent="0.3">
      <c r="A41" s="365" t="s">
        <v>94</v>
      </c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  <c r="AH41" s="52"/>
      <c r="AI41" s="52"/>
      <c r="AJ41" s="52"/>
      <c r="AK41" s="52"/>
      <c r="AL41" s="52"/>
      <c r="AO41" s="366" t="s">
        <v>95</v>
      </c>
      <c r="AP41" s="366"/>
      <c r="AQ41" s="366"/>
      <c r="AR41" s="366"/>
      <c r="AS41" s="366"/>
      <c r="AT41" s="366"/>
      <c r="AU41" s="366"/>
      <c r="AV41" s="366"/>
      <c r="AW41" s="366"/>
      <c r="AX41" s="366"/>
      <c r="AY41" s="366"/>
    </row>
    <row r="43" spans="1:51" hidden="1" x14ac:dyDescent="0.3">
      <c r="A43" s="52" t="s">
        <v>96</v>
      </c>
      <c r="B43" s="52"/>
      <c r="C43" s="52"/>
      <c r="D43" s="52"/>
      <c r="E43" s="10"/>
      <c r="F43" s="81" t="s">
        <v>97</v>
      </c>
      <c r="G43" s="52"/>
      <c r="H43" s="53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</row>
    <row r="44" spans="1:51" hidden="1" x14ac:dyDescent="0.3">
      <c r="A44" s="52" t="s">
        <v>98</v>
      </c>
      <c r="B44" s="52"/>
      <c r="C44" s="52"/>
      <c r="D44" s="52"/>
      <c r="E44" s="10"/>
      <c r="F44" s="81" t="s">
        <v>99</v>
      </c>
      <c r="G44" s="52"/>
      <c r="H44" s="53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</row>
    <row r="45" spans="1:51" x14ac:dyDescent="0.3">
      <c r="A45" s="348" t="s">
        <v>100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</row>
    <row r="46" spans="1:51" x14ac:dyDescent="0.3">
      <c r="A46" s="52" t="s">
        <v>101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80" t="s">
        <v>102</v>
      </c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</row>
  </sheetData>
  <mergeCells count="159">
    <mergeCell ref="H26:J27"/>
    <mergeCell ref="K26:M27"/>
    <mergeCell ref="N26:P27"/>
    <mergeCell ref="Q26:Q27"/>
    <mergeCell ref="S27:U27"/>
    <mergeCell ref="A41:AG41"/>
    <mergeCell ref="AO41:AU41"/>
    <mergeCell ref="AT25:AY26"/>
    <mergeCell ref="AT27:AY28"/>
    <mergeCell ref="S28:U28"/>
    <mergeCell ref="V28:W28"/>
    <mergeCell ref="X35:AG39"/>
    <mergeCell ref="AO38:AY38"/>
    <mergeCell ref="AV41:AY41"/>
    <mergeCell ref="AO40:AU40"/>
    <mergeCell ref="A33:S36"/>
    <mergeCell ref="AO33:AY36"/>
    <mergeCell ref="X34:AG34"/>
    <mergeCell ref="A26:D27"/>
    <mergeCell ref="F26:G27"/>
    <mergeCell ref="V27:W27"/>
    <mergeCell ref="S25:U25"/>
    <mergeCell ref="AC25:AE25"/>
    <mergeCell ref="AF25:AJ25"/>
    <mergeCell ref="X27:Z27"/>
    <mergeCell ref="AC28:AE28"/>
    <mergeCell ref="AF28:AJ28"/>
    <mergeCell ref="AL28:AS28"/>
    <mergeCell ref="S20:U21"/>
    <mergeCell ref="V20:X21"/>
    <mergeCell ref="Y20:AA21"/>
    <mergeCell ref="AC27:AE27"/>
    <mergeCell ref="AF27:AJ27"/>
    <mergeCell ref="AL27:AS27"/>
    <mergeCell ref="X28:Z28"/>
    <mergeCell ref="S26:U26"/>
    <mergeCell ref="V26:W26"/>
    <mergeCell ref="AL25:AS25"/>
    <mergeCell ref="AF24:AJ24"/>
    <mergeCell ref="AL24:AS24"/>
    <mergeCell ref="V24:X24"/>
    <mergeCell ref="Y24:AA24"/>
    <mergeCell ref="S24:U24"/>
    <mergeCell ref="AC24:AE24"/>
    <mergeCell ref="AC26:AE26"/>
    <mergeCell ref="AL22:AS22"/>
    <mergeCell ref="X26:Z26"/>
    <mergeCell ref="A45:AH45"/>
    <mergeCell ref="AO39:AU39"/>
    <mergeCell ref="AV39:AY39"/>
    <mergeCell ref="A29:G29"/>
    <mergeCell ref="N30:P30"/>
    <mergeCell ref="X30:Z30"/>
    <mergeCell ref="AC30:AE30"/>
    <mergeCell ref="AV40:AY40"/>
    <mergeCell ref="A32:S32"/>
    <mergeCell ref="AO32:AY32"/>
    <mergeCell ref="AK30:AU30"/>
    <mergeCell ref="AV30:AY30"/>
    <mergeCell ref="AT22:AY23"/>
    <mergeCell ref="AC23:AE23"/>
    <mergeCell ref="AF23:AJ23"/>
    <mergeCell ref="AL23:AS23"/>
    <mergeCell ref="AT24:AU24"/>
    <mergeCell ref="AV24:AX24"/>
    <mergeCell ref="AF22:AJ22"/>
    <mergeCell ref="AC22:AE22"/>
    <mergeCell ref="AF26:AJ26"/>
    <mergeCell ref="AL26:AS26"/>
    <mergeCell ref="AT20:AY21"/>
    <mergeCell ref="AC21:AE21"/>
    <mergeCell ref="AF21:AJ21"/>
    <mergeCell ref="AL21:AS21"/>
    <mergeCell ref="AT19:AU19"/>
    <mergeCell ref="AV19:AX19"/>
    <mergeCell ref="AC20:AE20"/>
    <mergeCell ref="AF20:AJ20"/>
    <mergeCell ref="AL20:AS20"/>
    <mergeCell ref="AL19:AS19"/>
    <mergeCell ref="AT17:AY18"/>
    <mergeCell ref="A18:D19"/>
    <mergeCell ref="F18:G19"/>
    <mergeCell ref="N18:P19"/>
    <mergeCell ref="Q18:Q19"/>
    <mergeCell ref="AC18:AE18"/>
    <mergeCell ref="AF18:AJ18"/>
    <mergeCell ref="AL18:AS18"/>
    <mergeCell ref="AC19:AE19"/>
    <mergeCell ref="H18:M19"/>
    <mergeCell ref="AL17:AS17"/>
    <mergeCell ref="AF19:AJ19"/>
    <mergeCell ref="A22:D23"/>
    <mergeCell ref="F22:G23"/>
    <mergeCell ref="H22:J23"/>
    <mergeCell ref="K22:M23"/>
    <mergeCell ref="N22:P23"/>
    <mergeCell ref="Q22:Q23"/>
    <mergeCell ref="A14:D15"/>
    <mergeCell ref="F14:G15"/>
    <mergeCell ref="N14:P15"/>
    <mergeCell ref="Q14:Q15"/>
    <mergeCell ref="F16:G17"/>
    <mergeCell ref="H16:M17"/>
    <mergeCell ref="N16:P17"/>
    <mergeCell ref="AK11:AK12"/>
    <mergeCell ref="S11:T12"/>
    <mergeCell ref="U11:W12"/>
    <mergeCell ref="Q16:Q17"/>
    <mergeCell ref="H14:M15"/>
    <mergeCell ref="S16:T17"/>
    <mergeCell ref="U16:W17"/>
    <mergeCell ref="X16:Z17"/>
    <mergeCell ref="AA16:AA17"/>
    <mergeCell ref="S14:T15"/>
    <mergeCell ref="U14:W15"/>
    <mergeCell ref="AC16:AE16"/>
    <mergeCell ref="AF16:AJ16"/>
    <mergeCell ref="AC17:AE17"/>
    <mergeCell ref="AF17:AJ17"/>
    <mergeCell ref="AF14:AJ14"/>
    <mergeCell ref="S13:U13"/>
    <mergeCell ref="AT14:AY15"/>
    <mergeCell ref="AC15:AE15"/>
    <mergeCell ref="AF15:AJ15"/>
    <mergeCell ref="AL15:AS15"/>
    <mergeCell ref="X11:Z12"/>
    <mergeCell ref="AA11:AA12"/>
    <mergeCell ref="AC11:AE12"/>
    <mergeCell ref="AF11:AJ12"/>
    <mergeCell ref="X14:Z15"/>
    <mergeCell ref="AA14:AA15"/>
    <mergeCell ref="AL14:AS14"/>
    <mergeCell ref="AC14:AE14"/>
    <mergeCell ref="AD8:AJ8"/>
    <mergeCell ref="AK8:AN8"/>
    <mergeCell ref="AO8:AU8"/>
    <mergeCell ref="AV8:AY8"/>
    <mergeCell ref="A8:G8"/>
    <mergeCell ref="A10:D12"/>
    <mergeCell ref="F10:Q10"/>
    <mergeCell ref="S10:AA10"/>
    <mergeCell ref="AC10:AS10"/>
    <mergeCell ref="AT10:AY12"/>
    <mergeCell ref="H11:M12"/>
    <mergeCell ref="F11:G12"/>
    <mergeCell ref="N11:P12"/>
    <mergeCell ref="Q11:Q12"/>
    <mergeCell ref="AL11:AS12"/>
    <mergeCell ref="H8:P8"/>
    <mergeCell ref="A4:AY4"/>
    <mergeCell ref="A6:P6"/>
    <mergeCell ref="T6:Y6"/>
    <mergeCell ref="AD6:AL6"/>
    <mergeCell ref="AM6:AY6"/>
    <mergeCell ref="A7:P7"/>
    <mergeCell ref="AD7:AJ7"/>
    <mergeCell ref="AK7:AN7"/>
    <mergeCell ref="AO7:AU7"/>
    <mergeCell ref="AV7:AY7"/>
  </mergeCells>
  <hyperlinks>
    <hyperlink ref="AT14:AY15" location="Feuil2!A1" display="Cliquer sur ce lien pour entrer les données de calcul du rembt sur la base km" xr:uid="{72A5F267-BFD3-4146-A371-123885957411}"/>
    <hyperlink ref="AT20:AY21" location="Feuil2!A1" display="Cliquer sur ce lien pour entrer les données de calcul du rembt sur la base SNCF 2" xr:uid="{3B35575A-4936-47FB-850E-FEAD4AFDC339}"/>
    <hyperlink ref="AT25:AY26" location="Feuil2!A1" display="Cliquer sur ce lien pour entrer les données de calcul du rembt sur la base km" xr:uid="{CC4A911E-3531-4E8D-83D5-7DD561C5BBEA}"/>
    <hyperlink ref="Q46" r:id="rId1" xr:uid="{7E1DF03F-6DD9-4316-A432-300156AC6B54}"/>
  </hyperlinks>
  <printOptions horizontalCentered="1"/>
  <pageMargins left="0.39370078740157483" right="0.39370078740157483" top="0.39370078740157483" bottom="0.39370078740157483" header="0.23622047244094491" footer="0.27559055118110237"/>
  <pageSetup paperSize="9" scale="84" orientation="landscape" r:id="rId2"/>
  <headerFooter alignWithMargins="0">
    <oddFooter xml:space="preserve">&amp;R&amp;6 10122024
</oddFooter>
  </headerFooter>
  <ignoredErrors>
    <ignoredError sqref="X14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4D0D-AD8D-484B-8E19-F1BA8AA5BA13}">
  <sheetPr>
    <tabColor indexed="22"/>
    <pageSetUpPr fitToPage="1"/>
  </sheetPr>
  <dimension ref="A1:K41"/>
  <sheetViews>
    <sheetView showGridLines="0" view="pageLayout" zoomScaleNormal="100" workbookViewId="0">
      <selection activeCell="K8" sqref="K8"/>
    </sheetView>
  </sheetViews>
  <sheetFormatPr baseColWidth="10" defaultColWidth="11.44140625" defaultRowHeight="13.8" x14ac:dyDescent="0.3"/>
  <cols>
    <col min="1" max="1" width="17.5546875" customWidth="1"/>
    <col min="2" max="4" width="16.109375" customWidth="1"/>
    <col min="5" max="5" width="7" customWidth="1"/>
  </cols>
  <sheetData>
    <row r="1" spans="1:11" ht="18" x14ac:dyDescent="0.3">
      <c r="A1" s="402" t="s">
        <v>103</v>
      </c>
      <c r="B1" s="402"/>
      <c r="C1" s="402"/>
      <c r="D1" s="402"/>
      <c r="E1" s="402"/>
      <c r="F1" s="402"/>
      <c r="G1" s="402"/>
      <c r="H1" s="402"/>
      <c r="I1" s="402"/>
      <c r="J1" s="402"/>
    </row>
    <row r="3" spans="1:11" x14ac:dyDescent="0.3">
      <c r="A3" s="40" t="s">
        <v>104</v>
      </c>
      <c r="B3" s="41"/>
      <c r="C3" s="56"/>
    </row>
    <row r="4" spans="1:11" x14ac:dyDescent="0.3">
      <c r="A4" s="403" t="s">
        <v>105</v>
      </c>
      <c r="B4" s="404"/>
      <c r="C4" s="42">
        <f>C3*0.2</f>
        <v>0</v>
      </c>
    </row>
    <row r="5" spans="1:11" ht="12" customHeight="1" x14ac:dyDescent="0.3"/>
    <row r="6" spans="1:11" ht="35.25" customHeight="1" x14ac:dyDescent="0.3"/>
    <row r="7" spans="1:11" s="10" customFormat="1" ht="18.75" customHeight="1" x14ac:dyDescent="0.3">
      <c r="A7" s="405" t="s">
        <v>106</v>
      </c>
      <c r="B7" s="405"/>
      <c r="C7" s="405"/>
      <c r="D7" s="405"/>
      <c r="E7" s="405"/>
      <c r="F7" s="405"/>
      <c r="G7" s="405"/>
      <c r="H7" s="405"/>
      <c r="I7" s="405"/>
      <c r="J7" s="405"/>
    </row>
    <row r="8" spans="1:11" s="10" customFormat="1" ht="18.75" customHeight="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1" ht="11.25" customHeight="1" x14ac:dyDescent="0.3">
      <c r="A9" s="16" t="s">
        <v>107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ht="11.25" customHeight="1" x14ac:dyDescent="0.3">
      <c r="A10" s="16" t="s">
        <v>108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9" customHeight="1" x14ac:dyDescent="0.35">
      <c r="A11" s="12"/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1.25" customHeight="1" x14ac:dyDescent="0.3">
      <c r="A12" s="409" t="s">
        <v>109</v>
      </c>
      <c r="B12" s="409"/>
      <c r="C12" s="409"/>
      <c r="D12" s="409"/>
      <c r="E12" s="18"/>
      <c r="F12" s="17" t="s">
        <v>110</v>
      </c>
      <c r="G12" s="17"/>
      <c r="H12" s="17"/>
      <c r="I12" s="17"/>
      <c r="J12" s="17"/>
      <c r="K12" s="19"/>
    </row>
    <row r="13" spans="1:11" s="13" customFormat="1" ht="11.25" customHeight="1" x14ac:dyDescent="0.3">
      <c r="A13" s="18" t="s">
        <v>111</v>
      </c>
      <c r="B13" s="18"/>
      <c r="C13" s="18"/>
      <c r="D13" s="18"/>
      <c r="E13" s="18"/>
      <c r="F13" s="18" t="s">
        <v>112</v>
      </c>
      <c r="G13" s="18"/>
      <c r="H13" s="18"/>
      <c r="I13" s="18"/>
      <c r="J13" s="18"/>
      <c r="K13" s="18"/>
    </row>
    <row r="14" spans="1:11" s="14" customFormat="1" ht="11.25" customHeight="1" x14ac:dyDescent="0.3">
      <c r="A14" s="28" t="s">
        <v>113</v>
      </c>
      <c r="B14" s="29" t="s">
        <v>114</v>
      </c>
      <c r="C14" s="86"/>
      <c r="D14" s="86"/>
      <c r="E14" s="86"/>
      <c r="F14" s="28" t="s">
        <v>113</v>
      </c>
      <c r="G14" s="29" t="s">
        <v>114</v>
      </c>
      <c r="H14" s="30"/>
      <c r="I14" s="30"/>
      <c r="J14" s="30"/>
      <c r="K14" s="86"/>
    </row>
    <row r="15" spans="1:11" ht="11.25" customHeight="1" x14ac:dyDescent="0.3">
      <c r="A15" s="87" t="s">
        <v>115</v>
      </c>
      <c r="B15" s="87"/>
      <c r="C15" s="87"/>
      <c r="D15" s="87"/>
      <c r="E15" s="87"/>
      <c r="F15" s="31" t="s">
        <v>116</v>
      </c>
      <c r="G15" s="32"/>
      <c r="H15" s="18"/>
      <c r="I15" s="18"/>
      <c r="J15" s="18"/>
      <c r="K15" s="87"/>
    </row>
    <row r="16" spans="1:11" s="14" customFormat="1" ht="11.25" customHeight="1" x14ac:dyDescent="0.3">
      <c r="A16" s="86" t="s">
        <v>117</v>
      </c>
      <c r="B16" s="86"/>
      <c r="C16" s="86"/>
      <c r="D16" s="86"/>
      <c r="E16" s="86"/>
      <c r="F16" s="33" t="s">
        <v>118</v>
      </c>
      <c r="G16" s="30"/>
      <c r="H16" s="30"/>
      <c r="I16" s="30"/>
      <c r="J16" s="30"/>
      <c r="K16" s="86"/>
    </row>
    <row r="17" spans="1:11" s="14" customFormat="1" ht="11.25" customHeight="1" x14ac:dyDescent="0.3">
      <c r="A17" s="87" t="s">
        <v>119</v>
      </c>
      <c r="B17" s="86"/>
      <c r="C17" s="86"/>
      <c r="D17" s="86"/>
      <c r="E17" s="86"/>
      <c r="F17" s="18" t="s">
        <v>119</v>
      </c>
      <c r="G17" s="30"/>
      <c r="H17" s="30"/>
      <c r="I17" s="30"/>
      <c r="J17" s="30"/>
      <c r="K17" s="86"/>
    </row>
    <row r="18" spans="1:11" s="14" customFormat="1" ht="11.25" customHeight="1" x14ac:dyDescent="0.3">
      <c r="A18" s="86" t="s">
        <v>120</v>
      </c>
      <c r="B18" s="86"/>
      <c r="C18" s="86"/>
      <c r="D18" s="86"/>
      <c r="E18" s="86"/>
      <c r="F18" s="30" t="s">
        <v>120</v>
      </c>
      <c r="G18" s="30"/>
      <c r="H18" s="30"/>
      <c r="I18" s="30"/>
      <c r="J18" s="30"/>
      <c r="K18" s="86"/>
    </row>
    <row r="19" spans="1:11" ht="11.2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1" ht="11.25" customHeight="1" x14ac:dyDescent="0.3">
      <c r="A20" s="413" t="s">
        <v>121</v>
      </c>
      <c r="B20" s="414"/>
      <c r="C20" s="414"/>
      <c r="D20" s="415"/>
      <c r="F20" s="406" t="s">
        <v>122</v>
      </c>
      <c r="G20" s="407"/>
      <c r="H20" s="407"/>
      <c r="I20" s="407"/>
      <c r="J20" s="407"/>
      <c r="K20" s="3"/>
    </row>
    <row r="21" spans="1:11" ht="11.25" customHeight="1" x14ac:dyDescent="0.3">
      <c r="F21" s="3"/>
      <c r="G21" s="3"/>
      <c r="H21" s="3"/>
      <c r="I21" s="3"/>
      <c r="J21" s="3"/>
    </row>
    <row r="22" spans="1:11" ht="11.25" customHeight="1" x14ac:dyDescent="0.3">
      <c r="F22" s="3"/>
      <c r="G22" s="3"/>
      <c r="H22" s="3"/>
      <c r="I22" s="3"/>
      <c r="J22" s="3"/>
    </row>
    <row r="23" spans="1:11" ht="11.25" customHeight="1" x14ac:dyDescent="0.3">
      <c r="F23" s="3"/>
      <c r="G23" s="3"/>
      <c r="H23" s="3"/>
      <c r="I23" s="3"/>
      <c r="J23" s="3"/>
    </row>
    <row r="24" spans="1:11" ht="11.25" customHeight="1" x14ac:dyDescent="0.3">
      <c r="A24" s="2"/>
      <c r="B24" s="1" t="s">
        <v>123</v>
      </c>
      <c r="C24" s="1" t="s">
        <v>124</v>
      </c>
      <c r="D24" s="1" t="s">
        <v>125</v>
      </c>
      <c r="F24" s="4"/>
      <c r="G24" s="4"/>
      <c r="H24" s="412" t="s">
        <v>126</v>
      </c>
      <c r="I24" s="412"/>
      <c r="J24" s="5" t="s">
        <v>127</v>
      </c>
    </row>
    <row r="25" spans="1:11" ht="11.25" customHeight="1" x14ac:dyDescent="0.3">
      <c r="A25" s="1" t="s">
        <v>128</v>
      </c>
      <c r="B25" s="1" t="s">
        <v>129</v>
      </c>
      <c r="C25" s="1" t="s">
        <v>129</v>
      </c>
      <c r="D25" s="1" t="s">
        <v>129</v>
      </c>
      <c r="F25" s="4" t="s">
        <v>130</v>
      </c>
      <c r="G25" s="5" t="s">
        <v>131</v>
      </c>
      <c r="H25" s="5" t="s">
        <v>131</v>
      </c>
      <c r="I25" s="5" t="s">
        <v>132</v>
      </c>
      <c r="J25" s="5" t="s">
        <v>133</v>
      </c>
    </row>
    <row r="26" spans="1:11" ht="11.25" customHeight="1" x14ac:dyDescent="0.3">
      <c r="A26" s="88" t="s">
        <v>134</v>
      </c>
      <c r="B26" s="82">
        <v>0.32</v>
      </c>
      <c r="C26" s="82">
        <v>0.4</v>
      </c>
      <c r="D26" s="82">
        <v>0.23</v>
      </c>
      <c r="F26" s="4">
        <v>1</v>
      </c>
      <c r="G26" s="4">
        <v>16</v>
      </c>
      <c r="H26" s="4">
        <v>0.77810000000000001</v>
      </c>
      <c r="I26" s="4">
        <v>0.19439999999999999</v>
      </c>
      <c r="J26" s="6">
        <f>+IF(AND($J$38&gt;=F26,$J$38&lt;=G26),H26+(I26*$J$38),0)</f>
        <v>0</v>
      </c>
    </row>
    <row r="27" spans="1:11" ht="11.25" customHeight="1" x14ac:dyDescent="0.3">
      <c r="A27" s="88" t="s">
        <v>135</v>
      </c>
      <c r="B27" s="82">
        <v>0.41</v>
      </c>
      <c r="C27" s="82">
        <v>0.51</v>
      </c>
      <c r="D27" s="82">
        <v>0.3</v>
      </c>
      <c r="F27" s="4">
        <v>17</v>
      </c>
      <c r="G27" s="4">
        <v>32</v>
      </c>
      <c r="H27" s="4">
        <v>0.25030000000000002</v>
      </c>
      <c r="I27" s="4">
        <v>0.2165</v>
      </c>
      <c r="J27" s="6">
        <f t="shared" ref="J27:J35" si="0">+IF(AND($J$38&gt;=F27,$J$38&lt;=G27),H27+(I27*$J$38),0)</f>
        <v>0</v>
      </c>
    </row>
    <row r="28" spans="1:11" ht="11.25" customHeight="1" x14ac:dyDescent="0.3">
      <c r="A28" s="88" t="s">
        <v>136</v>
      </c>
      <c r="B28" s="82">
        <v>0.45</v>
      </c>
      <c r="C28" s="82">
        <v>0.55000000000000004</v>
      </c>
      <c r="D28" s="82">
        <v>0.32</v>
      </c>
      <c r="F28" s="4">
        <v>33</v>
      </c>
      <c r="G28" s="4">
        <v>64</v>
      </c>
      <c r="H28" s="4">
        <v>2.0706000000000002</v>
      </c>
      <c r="I28" s="4">
        <v>0.15970000000000001</v>
      </c>
      <c r="J28" s="6">
        <f t="shared" si="0"/>
        <v>0</v>
      </c>
    </row>
    <row r="29" spans="1:11" ht="11.25" customHeight="1" x14ac:dyDescent="0.3">
      <c r="F29" s="4">
        <v>65</v>
      </c>
      <c r="G29" s="4">
        <v>109</v>
      </c>
      <c r="H29" s="4">
        <v>2.8891</v>
      </c>
      <c r="I29" s="4">
        <v>0.1489</v>
      </c>
      <c r="J29" s="6">
        <f t="shared" si="0"/>
        <v>0</v>
      </c>
    </row>
    <row r="30" spans="1:11" ht="11.25" customHeight="1" x14ac:dyDescent="0.3">
      <c r="A30" s="416" t="s">
        <v>104</v>
      </c>
      <c r="B30" s="416"/>
      <c r="C30" s="9"/>
      <c r="F30" s="4">
        <v>110</v>
      </c>
      <c r="G30" s="4">
        <v>149</v>
      </c>
      <c r="H30" s="4">
        <v>4.0864000000000003</v>
      </c>
      <c r="I30" s="4">
        <v>0.14249999999999999</v>
      </c>
      <c r="J30" s="6">
        <f t="shared" si="0"/>
        <v>0</v>
      </c>
    </row>
    <row r="31" spans="1:11" ht="11.25" customHeight="1" x14ac:dyDescent="0.3">
      <c r="A31" s="417" t="s">
        <v>137</v>
      </c>
      <c r="B31" s="418"/>
      <c r="C31" s="9"/>
      <c r="D31" s="27" t="s">
        <v>138</v>
      </c>
      <c r="F31" s="4">
        <v>150</v>
      </c>
      <c r="G31" s="4">
        <v>199</v>
      </c>
      <c r="H31" s="4">
        <v>8.0870999999999995</v>
      </c>
      <c r="I31" s="4">
        <v>0.1193</v>
      </c>
      <c r="J31" s="6">
        <f t="shared" si="0"/>
        <v>0</v>
      </c>
    </row>
    <row r="32" spans="1:11" ht="11.25" customHeight="1" x14ac:dyDescent="0.3">
      <c r="A32" s="411" t="s">
        <v>139</v>
      </c>
      <c r="B32" s="411"/>
      <c r="C32" s="34">
        <f>C30*C31</f>
        <v>0</v>
      </c>
      <c r="F32" s="4">
        <v>200</v>
      </c>
      <c r="G32" s="4">
        <v>300</v>
      </c>
      <c r="H32" s="4">
        <v>7.7576999999999998</v>
      </c>
      <c r="I32" s="4">
        <v>0.12089999999999999</v>
      </c>
      <c r="J32" s="6">
        <f t="shared" si="0"/>
        <v>0</v>
      </c>
    </row>
    <row r="33" spans="1:10" ht="11.25" customHeight="1" x14ac:dyDescent="0.3">
      <c r="A33" s="15" t="s">
        <v>140</v>
      </c>
      <c r="F33" s="4">
        <v>301</v>
      </c>
      <c r="G33" s="4">
        <v>499</v>
      </c>
      <c r="H33" s="4">
        <v>13.651400000000001</v>
      </c>
      <c r="I33" s="4">
        <v>0.10299999999999999</v>
      </c>
      <c r="J33" s="6">
        <f t="shared" si="0"/>
        <v>0</v>
      </c>
    </row>
    <row r="34" spans="1:10" ht="11.25" customHeight="1" x14ac:dyDescent="0.3">
      <c r="A34" s="15" t="s">
        <v>141</v>
      </c>
      <c r="F34" s="4">
        <v>500</v>
      </c>
      <c r="G34" s="4">
        <v>799</v>
      </c>
      <c r="H34" s="4">
        <v>18.444900000000001</v>
      </c>
      <c r="I34" s="4">
        <v>9.2100000000000001E-2</v>
      </c>
      <c r="J34" s="6">
        <f t="shared" si="0"/>
        <v>0</v>
      </c>
    </row>
    <row r="35" spans="1:10" ht="11.25" customHeight="1" x14ac:dyDescent="0.3">
      <c r="F35" s="4">
        <v>800</v>
      </c>
      <c r="G35" s="4">
        <v>9999</v>
      </c>
      <c r="H35" s="4">
        <v>32.204099999999997</v>
      </c>
      <c r="I35" s="4">
        <v>7.5499999999999998E-2</v>
      </c>
      <c r="J35" s="6">
        <f t="shared" si="0"/>
        <v>0</v>
      </c>
    </row>
    <row r="36" spans="1:10" ht="11.25" customHeight="1" x14ac:dyDescent="0.3">
      <c r="F36" s="26"/>
      <c r="G36" s="26"/>
      <c r="H36" s="26"/>
      <c r="I36" s="26"/>
      <c r="J36" s="7">
        <f>SUM(J26:J35)</f>
        <v>0</v>
      </c>
    </row>
    <row r="37" spans="1:10" ht="11.25" customHeight="1" x14ac:dyDescent="0.3"/>
    <row r="38" spans="1:10" ht="11.25" customHeight="1" x14ac:dyDescent="0.3">
      <c r="F38" s="410" t="s">
        <v>142</v>
      </c>
      <c r="G38" s="410"/>
      <c r="H38" s="410"/>
      <c r="I38" s="410"/>
      <c r="J38" s="9"/>
    </row>
    <row r="39" spans="1:10" ht="11.25" customHeight="1" x14ac:dyDescent="0.3">
      <c r="F39" s="408" t="s">
        <v>143</v>
      </c>
      <c r="G39" s="408"/>
      <c r="H39" s="408"/>
      <c r="I39" s="408"/>
      <c r="J39" s="34">
        <f>J36*2</f>
        <v>0</v>
      </c>
    </row>
    <row r="40" spans="1:10" ht="11.25" customHeight="1" x14ac:dyDescent="0.3">
      <c r="A40" s="8"/>
      <c r="F40" s="15" t="s">
        <v>140</v>
      </c>
    </row>
    <row r="41" spans="1:10" ht="12.75" customHeight="1" x14ac:dyDescent="0.3">
      <c r="A41" s="8"/>
    </row>
  </sheetData>
  <customSheetViews>
    <customSheetView guid="{F6E6C004-CB15-42D5-92DB-F73574763CE9}" showGridLines="0" topLeftCell="A16">
      <selection activeCell="F51" sqref="F51"/>
      <pageMargins left="0" right="0" top="0" bottom="0" header="0" footer="0"/>
      <printOptions horizontalCentered="1"/>
      <pageSetup paperSize="9" scale="95" orientation="landscape" r:id="rId1"/>
      <headerFooter alignWithMargins="0">
        <oddFooter>&amp;R&amp;6V- 20/05/2011</oddFooter>
      </headerFooter>
    </customSheetView>
  </customSheetViews>
  <mergeCells count="12">
    <mergeCell ref="A1:J1"/>
    <mergeCell ref="A4:B4"/>
    <mergeCell ref="A7:J7"/>
    <mergeCell ref="F20:J20"/>
    <mergeCell ref="F39:I39"/>
    <mergeCell ref="A12:D12"/>
    <mergeCell ref="F38:I38"/>
    <mergeCell ref="A32:B32"/>
    <mergeCell ref="H24:I24"/>
    <mergeCell ref="A20:D20"/>
    <mergeCell ref="A30:B30"/>
    <mergeCell ref="A31:B31"/>
  </mergeCells>
  <phoneticPr fontId="7" type="noConversion"/>
  <hyperlinks>
    <hyperlink ref="B14" r:id="rId2" xr:uid="{81A62D63-23FA-4B2C-8571-B5C03941F0BB}"/>
    <hyperlink ref="G14" r:id="rId3" xr:uid="{1DE1BB65-6A83-4F6F-8C05-44D4FD392903}"/>
  </hyperlinks>
  <printOptions horizontalCentered="1"/>
  <pageMargins left="0.39370078740157483" right="0.39370078740157483" top="0.39370078740157483" bottom="0.39370078740157483" header="0.23622047244094491" footer="0.27559055118110237"/>
  <pageSetup paperSize="9" orientation="landscape" r:id="rId4"/>
  <headerFooter alignWithMargins="0">
    <oddFooter xml:space="preserve">&amp;R&amp;6 1012024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ation portail" ma:contentTypeID="0x010100111C7570D2C19244AA8A9EAB271F959D009979CB7FA8FAE44C9AA9D58977B83E77" ma:contentTypeVersion="19" ma:contentTypeDescription="" ma:contentTypeScope="" ma:versionID="fdfaf7f973a361f6602c66510ada09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ffc44c429c0f4ec8296e9890990ac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7681d36-160e-49e9-9746-1f3613a78808" ContentTypeId="0x010100111C7570D2C19244AA8A9EAB271F959D" PreviousValue="false"/>
</file>

<file path=customXml/itemProps1.xml><?xml version="1.0" encoding="utf-8"?>
<ds:datastoreItem xmlns:ds="http://schemas.openxmlformats.org/officeDocument/2006/customXml" ds:itemID="{D6016033-0AD1-4F00-96A7-BFED08A13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3B5A3F-5605-432C-BC42-C10278A9C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468FE-63EB-438F-99DC-E98A594B576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ODMFRANCE</vt:lpstr>
      <vt:lpstr>Remboursement</vt:lpstr>
      <vt:lpstr>Véhicules</vt:lpstr>
      <vt:lpstr>ODMFRANCE!Zone_d_impression</vt:lpstr>
      <vt:lpstr>Véhicules!Zone_d_impression</vt:lpstr>
    </vt:vector>
  </TitlesOfParts>
  <Manager/>
  <Company>leon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Ordre de mission France</dc:title>
  <dc:subject/>
  <dc:creator>leon</dc:creator>
  <cp:keywords/>
  <dc:description/>
  <cp:lastModifiedBy>Alika ROSSETTI</cp:lastModifiedBy>
  <cp:revision/>
  <dcterms:created xsi:type="dcterms:W3CDTF">2011-01-22T19:31:44Z</dcterms:created>
  <dcterms:modified xsi:type="dcterms:W3CDTF">2026-01-30T14:16:25Z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</Properties>
</file>